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теп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<sst xmlns="http://schemas.openxmlformats.org/spreadsheetml/2006/main" count="32" uniqueCount="32">
  <si>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прибыло</t>
  </si>
  <si>
    <t>выбыло</t>
  </si>
  <si>
    <t xml:space="preserve">на начало </t>
  </si>
  <si>
    <t>на конец</t>
  </si>
  <si>
    <t>"4" и "5"</t>
  </si>
  <si>
    <t>"5"</t>
  </si>
  <si>
    <t>"2"</t>
  </si>
  <si>
    <t>н/а</t>
  </si>
  <si>
    <t>кач успев</t>
  </si>
  <si>
    <t>абс. усп</t>
  </si>
  <si>
    <t>3 классы</t>
  </si>
  <si>
    <t>4 классы</t>
  </si>
  <si>
    <t>5 классы</t>
  </si>
  <si>
    <t>5-9 классы</t>
  </si>
  <si>
    <t>10 классы</t>
  </si>
  <si>
    <t>11 классы</t>
  </si>
  <si>
    <t>10-11 классы</t>
  </si>
  <si>
    <t>1-11 классы</t>
  </si>
  <si>
    <t>%</t>
  </si>
  <si>
    <t>всего пропусков</t>
  </si>
  <si>
    <t>пропуски б/у</t>
  </si>
  <si>
    <t>1 классы</t>
  </si>
  <si>
    <t>2 классы</t>
  </si>
  <si>
    <t>1-4  классы</t>
  </si>
  <si>
    <t>6 классы</t>
  </si>
  <si>
    <t>7 классы</t>
  </si>
  <si>
    <t>8 классы</t>
  </si>
  <si>
    <t>9 классы</t>
  </si>
  <si>
    <t>МОУ "Степановская средняя общеобразовательная школа"</t>
  </si>
  <si>
    <t>% отл</t>
  </si>
  <si>
    <t>% хор</t>
  </si>
  <si>
    <t>% "2"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</si>
</sst>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178" zoomScaleNormal="178" zoomScalePageLayoutView="0" workbookViewId="0" topLeftCell="A1">
      <selection activeCell="F19" sqref="F19"/>
    </sheetView>
  </sheetViews>
  <sheetFormatPr defaultColWidth="9.00390625" defaultRowHeight="12.75"/>
  <sheetData>
    <row r="1" spans="2:17" ht="12.75">
      <c r="B1" s="1"/>
      <c r="C1" s="1"/>
      <c r="D1" s="1"/>
      <c r="E1" s="2" t="s">
        <v>28</v>
      </c>
      <c r="F1" s="1"/>
      <c r="G1" s="1"/>
      <c r="H1" s="1"/>
      <c r="I1" s="1"/>
      <c r="J1" s="1"/>
      <c r="K1" s="1"/>
      <c r="L1" s="1"/>
      <c r="M1" s="1"/>
      <c r="N1" s="7"/>
      <c r="O1" s="1"/>
      <c r="P1" s="1"/>
      <c r="Q1" s="1"/>
    </row>
    <row r="2" spans="1:17" ht="12.75">
      <c r="A2" s="3"/>
      <c r="B2" s="4" t="s">
        <v>2</v>
      </c>
      <c r="C2" s="4" t="s">
        <v>3</v>
      </c>
      <c r="D2" s="4" t="s">
        <v>0</v>
      </c>
      <c r="E2" s="4" t="s">
        <v>1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19</v>
      </c>
      <c r="M2" s="4" t="s">
        <v>20</v>
      </c>
      <c r="N2" s="8" t="s">
        <v>18</v>
      </c>
      <c r="O2" s="14" t="s">
        <v>29</v>
      </c>
      <c r="P2" s="14" t="s">
        <v>30</v>
      </c>
      <c r="Q2" s="14" t="s">
        <v>31</v>
      </c>
    </row>
    <row r="3" spans="1:17" ht="12.75">
      <c r="A3" s="5" t="s">
        <v>21</v>
      </c>
      <c r="B3" s="13">
        <v>33</v>
      </c>
      <c r="C3" s="13">
        <v>32</v>
      </c>
      <c r="D3" s="13"/>
      <c r="E3" s="13">
        <v>1</v>
      </c>
      <c r="F3" s="13"/>
      <c r="G3" s="13"/>
      <c r="H3" s="13"/>
      <c r="I3" s="13"/>
      <c r="J3" s="6">
        <f>(G3+F3)*100/C3</f>
        <v>0</v>
      </c>
      <c r="K3" s="6">
        <f>100-H3*100/C3</f>
        <v>100</v>
      </c>
      <c r="L3" s="13">
        <v>665</v>
      </c>
      <c r="M3" s="13"/>
      <c r="N3" s="6">
        <f>M3*100/L3</f>
        <v>0</v>
      </c>
      <c r="O3" s="15">
        <f>G3*100/C3</f>
        <v>0</v>
      </c>
      <c r="P3" s="15">
        <f>F3*100/C3</f>
        <v>0</v>
      </c>
      <c r="Q3" s="15">
        <f>H3*100/C3</f>
        <v>0</v>
      </c>
    </row>
    <row r="4" spans="1:17" ht="12.75">
      <c r="A4" s="5" t="s">
        <v>22</v>
      </c>
      <c r="B4" s="13">
        <v>31</v>
      </c>
      <c r="C4" s="13">
        <v>31</v>
      </c>
      <c r="D4" s="13"/>
      <c r="E4" s="13"/>
      <c r="F4" s="13">
        <v>13</v>
      </c>
      <c r="G4" s="13">
        <v>7</v>
      </c>
      <c r="H4" s="13"/>
      <c r="I4" s="13"/>
      <c r="J4" s="6">
        <f aca="true" t="shared" si="0" ref="J4:J16">(G4+F4)*100/C4</f>
        <v>64.51612903225806</v>
      </c>
      <c r="K4" s="6">
        <f aca="true" t="shared" si="1" ref="K4:K16">100-H4*100/C4</f>
        <v>100</v>
      </c>
      <c r="L4" s="13">
        <v>1360</v>
      </c>
      <c r="M4" s="13"/>
      <c r="N4" s="6">
        <f aca="true" t="shared" si="2" ref="N4:N17">M4*100/L4</f>
        <v>0</v>
      </c>
      <c r="O4" s="15">
        <f aca="true" t="shared" si="3" ref="O4:O17">G4*100/C4</f>
        <v>22.580645161290324</v>
      </c>
      <c r="P4" s="15">
        <f aca="true" t="shared" si="4" ref="P4:P17">F4*100/C4</f>
        <v>41.935483870967744</v>
      </c>
      <c r="Q4" s="15">
        <f aca="true" t="shared" si="5" ref="Q4:Q17">H4*100/C4</f>
        <v>0</v>
      </c>
    </row>
    <row r="5" spans="1:17" ht="12.75">
      <c r="A5" s="6" t="s">
        <v>10</v>
      </c>
      <c r="B5" s="13">
        <v>20</v>
      </c>
      <c r="C5" s="13">
        <v>21</v>
      </c>
      <c r="D5" s="13">
        <v>1</v>
      </c>
      <c r="E5" s="13"/>
      <c r="F5" s="13">
        <v>6</v>
      </c>
      <c r="G5" s="13">
        <v>4</v>
      </c>
      <c r="H5" s="13"/>
      <c r="I5" s="13"/>
      <c r="J5" s="6">
        <f t="shared" si="0"/>
        <v>47.61904761904762</v>
      </c>
      <c r="K5" s="6">
        <f t="shared" si="1"/>
        <v>100</v>
      </c>
      <c r="L5" s="13">
        <v>547</v>
      </c>
      <c r="M5" s="13">
        <v>4</v>
      </c>
      <c r="N5" s="6">
        <f t="shared" si="2"/>
        <v>0.7312614259597806</v>
      </c>
      <c r="O5" s="15">
        <f t="shared" si="3"/>
        <v>19.047619047619047</v>
      </c>
      <c r="P5" s="15">
        <f t="shared" si="4"/>
        <v>28.571428571428573</v>
      </c>
      <c r="Q5" s="15">
        <f t="shared" si="5"/>
        <v>0</v>
      </c>
    </row>
    <row r="6" spans="1:17" ht="12.75">
      <c r="A6" s="6" t="s">
        <v>11</v>
      </c>
      <c r="B6" s="13">
        <v>20</v>
      </c>
      <c r="C6" s="13">
        <v>20</v>
      </c>
      <c r="D6" s="13"/>
      <c r="E6" s="13"/>
      <c r="F6" s="13">
        <v>5</v>
      </c>
      <c r="G6" s="13">
        <v>4</v>
      </c>
      <c r="H6" s="13"/>
      <c r="I6" s="13"/>
      <c r="J6" s="6">
        <f t="shared" si="0"/>
        <v>45</v>
      </c>
      <c r="K6" s="6">
        <f t="shared" si="1"/>
        <v>100</v>
      </c>
      <c r="L6" s="13">
        <v>397</v>
      </c>
      <c r="M6" s="13"/>
      <c r="N6" s="6">
        <f t="shared" si="2"/>
        <v>0</v>
      </c>
      <c r="O6" s="15">
        <f t="shared" si="3"/>
        <v>20</v>
      </c>
      <c r="P6" s="15">
        <f t="shared" si="4"/>
        <v>25</v>
      </c>
      <c r="Q6" s="15">
        <f t="shared" si="5"/>
        <v>0</v>
      </c>
    </row>
    <row r="7" spans="1:17" ht="12.75">
      <c r="A7" s="9" t="s">
        <v>23</v>
      </c>
      <c r="B7" s="9">
        <f>SUM(B3:B6)</f>
        <v>104</v>
      </c>
      <c r="C7" s="9">
        <f aca="true" t="shared" si="6" ref="C7:I7">SUM(C3:C6)</f>
        <v>104</v>
      </c>
      <c r="D7" s="9">
        <f t="shared" si="6"/>
        <v>1</v>
      </c>
      <c r="E7" s="9">
        <f t="shared" si="6"/>
        <v>1</v>
      </c>
      <c r="F7" s="9">
        <f t="shared" si="6"/>
        <v>24</v>
      </c>
      <c r="G7" s="9">
        <f t="shared" si="6"/>
        <v>15</v>
      </c>
      <c r="H7" s="9">
        <f t="shared" si="6"/>
        <v>0</v>
      </c>
      <c r="I7" s="9">
        <f t="shared" si="6"/>
        <v>0</v>
      </c>
      <c r="J7" s="9">
        <f>(G7+F7)*100/(C7-C3)</f>
        <v>54.166666666666664</v>
      </c>
      <c r="K7" s="9">
        <f>100-H7*100/(C7-C3)</f>
        <v>100</v>
      </c>
      <c r="L7" s="9">
        <f>SUM(L3:L6)</f>
        <v>2969</v>
      </c>
      <c r="M7" s="9">
        <f>SUM(M3:M6)</f>
        <v>4</v>
      </c>
      <c r="N7" s="9">
        <f t="shared" si="2"/>
        <v>0.13472549680026946</v>
      </c>
      <c r="O7" s="1">
        <f t="shared" si="3"/>
        <v>14.423076923076923</v>
      </c>
      <c r="P7" s="1">
        <f t="shared" si="4"/>
        <v>23.076923076923077</v>
      </c>
      <c r="Q7" s="1">
        <f t="shared" si="5"/>
        <v>0</v>
      </c>
    </row>
    <row r="8" spans="1:17" ht="12.75">
      <c r="A8" s="6" t="s">
        <v>12</v>
      </c>
      <c r="B8" s="13">
        <v>31</v>
      </c>
      <c r="C8" s="13">
        <v>30</v>
      </c>
      <c r="D8" s="13"/>
      <c r="E8" s="13">
        <v>1</v>
      </c>
      <c r="F8" s="13">
        <v>12</v>
      </c>
      <c r="G8" s="13">
        <v>4</v>
      </c>
      <c r="H8" s="13"/>
      <c r="I8" s="13"/>
      <c r="J8" s="6">
        <f t="shared" si="0"/>
        <v>53.333333333333336</v>
      </c>
      <c r="K8" s="6">
        <f t="shared" si="1"/>
        <v>100</v>
      </c>
      <c r="L8" s="13">
        <v>916</v>
      </c>
      <c r="M8" s="13"/>
      <c r="N8" s="6">
        <f t="shared" si="2"/>
        <v>0</v>
      </c>
      <c r="O8" s="15">
        <f t="shared" si="3"/>
        <v>13.333333333333334</v>
      </c>
      <c r="P8" s="15">
        <f t="shared" si="4"/>
        <v>40</v>
      </c>
      <c r="Q8" s="15">
        <f t="shared" si="5"/>
        <v>0</v>
      </c>
    </row>
    <row r="9" spans="1:17" ht="12.75">
      <c r="A9" s="5" t="s">
        <v>24</v>
      </c>
      <c r="B9" s="13">
        <v>30</v>
      </c>
      <c r="C9" s="13">
        <v>28</v>
      </c>
      <c r="D9" s="13"/>
      <c r="E9" s="13">
        <v>2</v>
      </c>
      <c r="F9" s="13">
        <v>11</v>
      </c>
      <c r="G9" s="13">
        <v>2</v>
      </c>
      <c r="H9" s="13"/>
      <c r="I9" s="13"/>
      <c r="J9" s="6">
        <f t="shared" si="0"/>
        <v>46.42857142857143</v>
      </c>
      <c r="K9" s="6">
        <f t="shared" si="1"/>
        <v>100</v>
      </c>
      <c r="L9" s="13">
        <v>1397</v>
      </c>
      <c r="M9" s="13"/>
      <c r="N9" s="6">
        <f t="shared" si="2"/>
        <v>0</v>
      </c>
      <c r="O9" s="15">
        <f t="shared" si="3"/>
        <v>7.142857142857143</v>
      </c>
      <c r="P9" s="15">
        <f t="shared" si="4"/>
        <v>39.285714285714285</v>
      </c>
      <c r="Q9" s="15">
        <f t="shared" si="5"/>
        <v>0</v>
      </c>
    </row>
    <row r="10" spans="1:17" ht="12.75">
      <c r="A10" s="6" t="s">
        <v>25</v>
      </c>
      <c r="B10" s="13">
        <v>15</v>
      </c>
      <c r="C10" s="13">
        <v>15</v>
      </c>
      <c r="D10" s="13"/>
      <c r="E10" s="13"/>
      <c r="F10" s="13">
        <v>4</v>
      </c>
      <c r="G10" s="13">
        <v>3</v>
      </c>
      <c r="H10" s="13"/>
      <c r="I10" s="13"/>
      <c r="J10" s="6">
        <f t="shared" si="0"/>
        <v>46.666666666666664</v>
      </c>
      <c r="K10" s="6">
        <f t="shared" si="1"/>
        <v>100</v>
      </c>
      <c r="L10" s="13">
        <v>596</v>
      </c>
      <c r="M10" s="13"/>
      <c r="N10" s="6">
        <f t="shared" si="2"/>
        <v>0</v>
      </c>
      <c r="O10" s="15">
        <f t="shared" si="3"/>
        <v>20</v>
      </c>
      <c r="P10" s="15">
        <f t="shared" si="4"/>
        <v>26.666666666666668</v>
      </c>
      <c r="Q10" s="15">
        <f t="shared" si="5"/>
        <v>0</v>
      </c>
    </row>
    <row r="11" spans="1:17" ht="12.75">
      <c r="A11" s="5" t="s">
        <v>26</v>
      </c>
      <c r="B11" s="13">
        <v>17</v>
      </c>
      <c r="C11" s="13">
        <v>17</v>
      </c>
      <c r="D11" s="13"/>
      <c r="E11" s="13"/>
      <c r="F11" s="13">
        <v>7</v>
      </c>
      <c r="G11" s="13"/>
      <c r="H11" s="13"/>
      <c r="I11" s="13"/>
      <c r="J11" s="6">
        <f t="shared" si="0"/>
        <v>41.1764705882353</v>
      </c>
      <c r="K11" s="6">
        <f t="shared" si="1"/>
        <v>100</v>
      </c>
      <c r="L11" s="13">
        <v>578</v>
      </c>
      <c r="M11" s="13">
        <v>1</v>
      </c>
      <c r="N11" s="6">
        <f t="shared" si="2"/>
        <v>0.17301038062283736</v>
      </c>
      <c r="O11" s="15">
        <f t="shared" si="3"/>
        <v>0</v>
      </c>
      <c r="P11" s="15">
        <f t="shared" si="4"/>
        <v>41.1764705882353</v>
      </c>
      <c r="Q11" s="15">
        <f t="shared" si="5"/>
        <v>0</v>
      </c>
    </row>
    <row r="12" spans="1:17" ht="12.75">
      <c r="A12" s="5" t="s">
        <v>27</v>
      </c>
      <c r="B12" s="13">
        <v>15</v>
      </c>
      <c r="C12" s="13">
        <v>12</v>
      </c>
      <c r="D12" s="13"/>
      <c r="E12" s="13">
        <v>3</v>
      </c>
      <c r="F12" s="13">
        <v>5</v>
      </c>
      <c r="G12" s="13"/>
      <c r="H12" s="13"/>
      <c r="I12" s="13"/>
      <c r="J12" s="6">
        <f t="shared" si="0"/>
        <v>41.666666666666664</v>
      </c>
      <c r="K12" s="6">
        <f t="shared" si="1"/>
        <v>100</v>
      </c>
      <c r="L12" s="13">
        <v>754</v>
      </c>
      <c r="M12" s="13"/>
      <c r="N12" s="6">
        <f t="shared" si="2"/>
        <v>0</v>
      </c>
      <c r="O12" s="15">
        <f t="shared" si="3"/>
        <v>0</v>
      </c>
      <c r="P12" s="15">
        <f t="shared" si="4"/>
        <v>41.666666666666664</v>
      </c>
      <c r="Q12" s="15">
        <f t="shared" si="5"/>
        <v>0</v>
      </c>
    </row>
    <row r="13" spans="1:17" ht="12.75">
      <c r="A13" s="10" t="s">
        <v>13</v>
      </c>
      <c r="B13" s="9">
        <f>SUM(B8:B12)</f>
        <v>108</v>
      </c>
      <c r="C13" s="9">
        <f aca="true" t="shared" si="7" ref="C13:I13">SUM(C8:C12)</f>
        <v>102</v>
      </c>
      <c r="D13" s="9">
        <f t="shared" si="7"/>
        <v>0</v>
      </c>
      <c r="E13" s="9">
        <f t="shared" si="7"/>
        <v>6</v>
      </c>
      <c r="F13" s="9">
        <f t="shared" si="7"/>
        <v>39</v>
      </c>
      <c r="G13" s="9">
        <f t="shared" si="7"/>
        <v>9</v>
      </c>
      <c r="H13" s="9">
        <f t="shared" si="7"/>
        <v>0</v>
      </c>
      <c r="I13" s="9">
        <f t="shared" si="7"/>
        <v>0</v>
      </c>
      <c r="J13" s="9">
        <f t="shared" si="0"/>
        <v>47.05882352941177</v>
      </c>
      <c r="K13" s="9">
        <f t="shared" si="1"/>
        <v>100</v>
      </c>
      <c r="L13" s="9">
        <f>SUM(L8:L12)</f>
        <v>4241</v>
      </c>
      <c r="M13" s="9">
        <f>SUM(M8:M12)</f>
        <v>1</v>
      </c>
      <c r="N13" s="9">
        <f t="shared" si="2"/>
        <v>0.02357934449422306</v>
      </c>
      <c r="O13" s="1">
        <f t="shared" si="3"/>
        <v>8.823529411764707</v>
      </c>
      <c r="P13" s="1">
        <f t="shared" si="4"/>
        <v>38.23529411764706</v>
      </c>
      <c r="Q13" s="1">
        <f t="shared" si="5"/>
        <v>0</v>
      </c>
    </row>
    <row r="14" spans="1:17" ht="12.75">
      <c r="A14" s="5" t="s">
        <v>14</v>
      </c>
      <c r="B14" s="13">
        <v>8</v>
      </c>
      <c r="C14" s="13">
        <v>8</v>
      </c>
      <c r="D14" s="13"/>
      <c r="E14" s="13"/>
      <c r="F14" s="13">
        <v>1</v>
      </c>
      <c r="G14" s="13"/>
      <c r="H14" s="13"/>
      <c r="I14" s="13"/>
      <c r="J14" s="6">
        <f t="shared" si="0"/>
        <v>12.5</v>
      </c>
      <c r="K14" s="6">
        <f t="shared" si="1"/>
        <v>100</v>
      </c>
      <c r="L14" s="13">
        <v>1170</v>
      </c>
      <c r="M14" s="13">
        <v>606</v>
      </c>
      <c r="N14" s="6">
        <f t="shared" si="2"/>
        <v>51.794871794871796</v>
      </c>
      <c r="O14" s="15">
        <f t="shared" si="3"/>
        <v>0</v>
      </c>
      <c r="P14" s="15">
        <f t="shared" si="4"/>
        <v>12.5</v>
      </c>
      <c r="Q14" s="15">
        <f t="shared" si="5"/>
        <v>0</v>
      </c>
    </row>
    <row r="15" spans="1:17" ht="12.75">
      <c r="A15" s="5" t="s">
        <v>15</v>
      </c>
      <c r="B15" s="13">
        <v>3</v>
      </c>
      <c r="C15" s="13">
        <v>4</v>
      </c>
      <c r="D15" s="13">
        <v>1</v>
      </c>
      <c r="E15" s="13"/>
      <c r="F15" s="13">
        <v>1</v>
      </c>
      <c r="G15" s="13">
        <v>1</v>
      </c>
      <c r="H15" s="13"/>
      <c r="I15" s="13"/>
      <c r="J15" s="6">
        <f t="shared" si="0"/>
        <v>50</v>
      </c>
      <c r="K15" s="6">
        <f t="shared" si="1"/>
        <v>100</v>
      </c>
      <c r="L15" s="13">
        <v>89</v>
      </c>
      <c r="M15" s="13">
        <v>5</v>
      </c>
      <c r="N15" s="6">
        <f t="shared" si="2"/>
        <v>5.617977528089888</v>
      </c>
      <c r="O15" s="15">
        <f t="shared" si="3"/>
        <v>25</v>
      </c>
      <c r="P15" s="15">
        <f t="shared" si="4"/>
        <v>25</v>
      </c>
      <c r="Q15" s="15">
        <f t="shared" si="5"/>
        <v>0</v>
      </c>
    </row>
    <row r="16" spans="1:17" ht="12.75">
      <c r="A16" s="9" t="s">
        <v>16</v>
      </c>
      <c r="B16" s="9">
        <f>SUM(B14:B15)</f>
        <v>11</v>
      </c>
      <c r="C16" s="9">
        <f aca="true" t="shared" si="8" ref="C16:I16">SUM(C14:C15)</f>
        <v>12</v>
      </c>
      <c r="D16" s="9">
        <f t="shared" si="8"/>
        <v>1</v>
      </c>
      <c r="E16" s="9">
        <f t="shared" si="8"/>
        <v>0</v>
      </c>
      <c r="F16" s="9">
        <f t="shared" si="8"/>
        <v>2</v>
      </c>
      <c r="G16" s="9">
        <f t="shared" si="8"/>
        <v>1</v>
      </c>
      <c r="H16" s="9">
        <f t="shared" si="8"/>
        <v>0</v>
      </c>
      <c r="I16" s="9">
        <f t="shared" si="8"/>
        <v>0</v>
      </c>
      <c r="J16" s="9">
        <f t="shared" si="0"/>
        <v>25</v>
      </c>
      <c r="K16" s="9">
        <f t="shared" si="1"/>
        <v>100</v>
      </c>
      <c r="L16" s="9">
        <f>SUM(L14:L15)</f>
        <v>1259</v>
      </c>
      <c r="M16" s="9">
        <f>SUM(M14:M15)</f>
        <v>611</v>
      </c>
      <c r="N16" s="9">
        <f t="shared" si="2"/>
        <v>48.530579825258144</v>
      </c>
      <c r="O16" s="1">
        <f t="shared" si="3"/>
        <v>8.333333333333334</v>
      </c>
      <c r="P16" s="1">
        <f t="shared" si="4"/>
        <v>16.666666666666668</v>
      </c>
      <c r="Q16" s="1">
        <f t="shared" si="5"/>
        <v>0</v>
      </c>
    </row>
    <row r="17" spans="1:17" ht="12.75">
      <c r="A17" s="11" t="s">
        <v>17</v>
      </c>
      <c r="B17" s="11">
        <f>SUM(B16,B13,B7)</f>
        <v>223</v>
      </c>
      <c r="C17" s="11">
        <f>SUM(C16,C13,C7)</f>
        <v>218</v>
      </c>
      <c r="D17" s="11">
        <f aca="true" t="shared" si="9" ref="D17:I17">SUM(D16,D13,D7)</f>
        <v>2</v>
      </c>
      <c r="E17" s="11">
        <f t="shared" si="9"/>
        <v>7</v>
      </c>
      <c r="F17" s="11">
        <f t="shared" si="9"/>
        <v>65</v>
      </c>
      <c r="G17" s="11">
        <f t="shared" si="9"/>
        <v>25</v>
      </c>
      <c r="H17" s="11">
        <f t="shared" si="9"/>
        <v>0</v>
      </c>
      <c r="I17" s="11">
        <f t="shared" si="9"/>
        <v>0</v>
      </c>
      <c r="J17" s="11">
        <f>(G17+F17)*100/(C17-C3)</f>
        <v>48.38709677419355</v>
      </c>
      <c r="K17" s="11">
        <f>100-H17*100/(C17-C3)</f>
        <v>100</v>
      </c>
      <c r="L17" s="11">
        <f>SUM(L16,L13,L7)</f>
        <v>8469</v>
      </c>
      <c r="M17" s="11">
        <f>SUM(M16,M13,M7)</f>
        <v>616</v>
      </c>
      <c r="N17" s="11">
        <f t="shared" si="2"/>
        <v>7.273586019600898</v>
      </c>
      <c r="O17" s="12">
        <f t="shared" si="3"/>
        <v>11.46788990825688</v>
      </c>
      <c r="P17" s="12">
        <f t="shared" si="4"/>
        <v>29.81651376146789</v>
      </c>
      <c r="Q17" s="12">
        <f t="shared" si="5"/>
        <v>0</v>
      </c>
    </row>
  </sheetData>
  <sheetProtection password="CA36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2022-03-18T01:55:38Z</cp:lastPrinted>
  <dcterms:created xsi:type="dcterms:W3CDTF">2010-06-30T08:35:28Z</dcterms:created>
  <dcterms:modified xsi:type="dcterms:W3CDTF">2022-05-27T09:15:52Z</dcterms:modified>
  <cp:category/>
  <cp:version/>
  <cp:contentType/>
  <cp:contentStatus/>
</cp:coreProperties>
</file>