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<sst xmlns="http://schemas.openxmlformats.org/spreadsheetml/2006/main" count="280" uniqueCount="196">
  <si>
    <t>закрепленного за ним имущества</t>
  </si>
  <si>
    <t xml:space="preserve">  (орган, осуществляющий функции                                                                    (наименование должности лица,</t>
  </si>
  <si>
    <t xml:space="preserve">     и полномочия учредителей)                                                                       утверждающего документ,</t>
  </si>
  <si>
    <t xml:space="preserve">                                                                                                     для автономных учреждений -</t>
  </si>
  <si>
    <t xml:space="preserve">                                                                                                     председатель наблюдательного совета)</t>
  </si>
  <si>
    <t xml:space="preserve">                   (              )                                                                                   (                 )</t>
  </si>
  <si>
    <t>───────────────────────────────────                                                                 ────────────────────────────────────</t>
  </si>
  <si>
    <t>должность (подпись)     Ф.И.О.                                                                      (подпись)          Ф.И.О.</t>
  </si>
  <si>
    <t>"__" _________ 20__ г.                                                                               "__" _________ 20__ г.</t>
  </si>
  <si>
    <t xml:space="preserve">                                                                                               (протокол от "__" _________ 20__ г. N ___)</t>
  </si>
  <si>
    <t>___________________________________                                                                 ____________________________________</t>
  </si>
  <si>
    <t>СОГЛАСОВАНО                                                                                         УТВЕРЖДАЮ</t>
  </si>
  <si>
    <t>Раздел 1. Общие сведения об учреждении</t>
  </si>
  <si>
    <t>Таблица 1. Виды деятельности в соответствии с учредительными документами (уставами)</t>
  </si>
  <si>
    <t xml:space="preserve"> учреждения муниципального образования «Верхнекетский район», и об использовании</t>
  </si>
  <si>
    <t>№ пп</t>
  </si>
  <si>
    <t>Основные виды деятельности</t>
  </si>
  <si>
    <t>Иные виды деятельности</t>
  </si>
  <si>
    <t>Примечание</t>
  </si>
  <si>
    <t>наименование</t>
  </si>
  <si>
    <t xml:space="preserve">   </t>
  </si>
  <si>
    <t xml:space="preserve">услуги (работы),которые оказываются потребителям за плату   </t>
  </si>
  <si>
    <t>Название документа</t>
  </si>
  <si>
    <t>Номер документа</t>
  </si>
  <si>
    <t>Дата выдачи</t>
  </si>
  <si>
    <t>Срок действия</t>
  </si>
  <si>
    <t>Таблица 3. Сведения о штатной численности и средней заработной плате</t>
  </si>
  <si>
    <t>Таблица 2. Перечень учредительных (разрешительных) документов</t>
  </si>
  <si>
    <t>Структура согласно штатного расписания</t>
  </si>
  <si>
    <t>Квалификация</t>
  </si>
  <si>
    <t>Штатная  численность работников учреждения  на начало   года</t>
  </si>
  <si>
    <t>Штатная  численность работников учреждения  на конец   года</t>
  </si>
  <si>
    <t>Причины изменения</t>
  </si>
  <si>
    <t>Среднесписочная численность работников учреждения за отчетный период</t>
  </si>
  <si>
    <t>Средняя заработная плата работников учреждения за отчетный период</t>
  </si>
  <si>
    <t>Итого:</t>
  </si>
  <si>
    <t>Раздел 2. Результат деятельности учреждения</t>
  </si>
  <si>
    <t>Таблица 4. Сведения о нефинансовых активах</t>
  </si>
  <si>
    <t>Нефинансовые активы на начало года</t>
  </si>
  <si>
    <t>Наименование</t>
  </si>
  <si>
    <t>Сумма, руб.</t>
  </si>
  <si>
    <t>Отклонение</t>
  </si>
  <si>
    <t>+</t>
  </si>
  <si>
    <t>-</t>
  </si>
  <si>
    <t>Отклонение,%</t>
  </si>
  <si>
    <t>Причины изменения показателей</t>
  </si>
  <si>
    <t>Основные средства</t>
  </si>
  <si>
    <t>Нематериальные активы</t>
  </si>
  <si>
    <t>Вложения в нефинансовые активы</t>
  </si>
  <si>
    <t>Прочие нефинансовые активы</t>
  </si>
  <si>
    <t>Таблица 5. Сумма выставленных требований в возмещение ущерба</t>
  </si>
  <si>
    <t>Сумма выставленных требований в возмещение ущерба, руб.</t>
  </si>
  <si>
    <t>недостачи</t>
  </si>
  <si>
    <t>хищения</t>
  </si>
  <si>
    <t>материальных ценностей</t>
  </si>
  <si>
    <t>денежных средств</t>
  </si>
  <si>
    <t>порча материальных ценностей</t>
  </si>
  <si>
    <t>Таблица 6. Информация о дебиторской задолженности</t>
  </si>
  <si>
    <t>Причины образования дебиторской задолженности, нереальной к взысканию</t>
  </si>
  <si>
    <t>Наименование показателя</t>
  </si>
  <si>
    <t>Дебиторская задолженность, руб.</t>
  </si>
  <si>
    <t>на начало года</t>
  </si>
  <si>
    <t>на конец года</t>
  </si>
  <si>
    <t>%</t>
  </si>
  <si>
    <t>в том числе нереальная к взысканию</t>
  </si>
  <si>
    <t>сумма</t>
  </si>
  <si>
    <t>Таблица 7. Информация о кредиторской задолженности</t>
  </si>
  <si>
    <t>Кредиторская задолженность, руб.</t>
  </si>
  <si>
    <t>просроченная задолженность</t>
  </si>
  <si>
    <t>Причины образования просроченной кредиторской задолженности</t>
  </si>
  <si>
    <t>Таблица 8. Информация о платных услугах</t>
  </si>
  <si>
    <t>Наименование показателя(платной услуги,работы)</t>
  </si>
  <si>
    <t>Код дохода по бюджетной классификации</t>
  </si>
  <si>
    <t>Сумма доходов, полученных учреждением, руб.</t>
  </si>
  <si>
    <t>I кв.</t>
  </si>
  <si>
    <t>II кв.</t>
  </si>
  <si>
    <t>III кв.</t>
  </si>
  <si>
    <t>IV кв.</t>
  </si>
  <si>
    <t>Тариф(цена) на платные услуги(работы), руб.</t>
  </si>
  <si>
    <t>Таблица 9. Информация о потребителях платных услуг</t>
  </si>
  <si>
    <t>Количество потребителей услуг(работ)</t>
  </si>
  <si>
    <t>Количество жалоб потребителей</t>
  </si>
  <si>
    <t>Принятые меры по результатам рассмотрения жалоб</t>
  </si>
  <si>
    <t>Итого</t>
  </si>
  <si>
    <t>Наименование показателя(дохода)</t>
  </si>
  <si>
    <t>Поступления согласно плану финансово-хозяйственной деятельности, руб.</t>
  </si>
  <si>
    <t>по лицевым счетам, открытым в органах, осуществляющих ведение лицевых счетов</t>
  </si>
  <si>
    <t>по счетам, открытым в кредитных организациях</t>
  </si>
  <si>
    <t>Неисполненные поступления, руб.</t>
  </si>
  <si>
    <t>Субсидии на гос.задание</t>
  </si>
  <si>
    <t>Субсидии на иные цели</t>
  </si>
  <si>
    <t>Кассовые поступления(с учетом возвратов), руб.</t>
  </si>
  <si>
    <t>Наименование показателя(расхода)</t>
  </si>
  <si>
    <t>Код расхода по бюджетной классификации</t>
  </si>
  <si>
    <t>Выплаты согласно плану финансово-хозяйственной деятельности, руб.</t>
  </si>
  <si>
    <t>Кассовые выплаты(с учетом восстановления средств), руб.</t>
  </si>
  <si>
    <t>Неисполненные выплаты,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</si>
  <si>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</si>
  <si>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</si>
  <si>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</si>
  <si>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</si>
  <si>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</si>
  <si>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</si>
  <si>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</si>
  <si>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</si>
  <si>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</si>
  <si>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</si>
  <si>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</si>
  <si>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</si>
  <si>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Таблица 10. Информация о поступлениях</t>
  </si>
  <si>
    <t>Таблица 11. Информация о выплатах</t>
  </si>
  <si>
    <t>Раздел 3. Об использовании имущества, закрепленного за учреждением</t>
  </si>
  <si>
    <t xml:space="preserve">Таблица 12. Общая балансовая(остаточная) стоимость недвижимого имущества, находящегося на праве оперативного управления, в том числе </t>
  </si>
  <si>
    <t>переданного в безвозмездное пользование и переданного в аренду, руб.</t>
  </si>
  <si>
    <t>Общая балансовая(остаточная) стоимость недвижимого имущества, находящегося у учреждения на праве оперативного управления</t>
  </si>
  <si>
    <t xml:space="preserve">На начало года </t>
  </si>
  <si>
    <t>На конец года</t>
  </si>
  <si>
    <t>Всего, в т.ч.</t>
  </si>
  <si>
    <t>переданного в безвозмездное пользование</t>
  </si>
  <si>
    <t>переданного в аренду</t>
  </si>
  <si>
    <t>Количество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</si>
  <si>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</t>
  </si>
  <si>
    <t>всего</t>
  </si>
  <si>
    <t>в том числе</t>
  </si>
  <si>
    <t>общая площадь, переданная в аренду</t>
  </si>
  <si>
    <t>Таблица 13. Информация о количестве и общей площади объектов недвижимого имущества</t>
  </si>
  <si>
    <t>общая площадь, переданная в безвозмездное пользование</t>
  </si>
  <si>
    <t>Целевое назначение(использование) объектов недвижимого имущества&lt;*&gt;</t>
  </si>
  <si>
    <t>&lt;*&gt; Установленные категории целевого назначения (использования) объектов недвижимого имущества: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</si>
  <si>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</si>
  <si>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</si>
  <si>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</si>
  <si>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</si>
  <si>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</si>
  <si>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6 - Иного назначения здания (сооружения, помещения).</t>
  </si>
  <si>
    <t>Таблица 14. Общая балансовая (остаточная) стоимость движимого имущества, находящегося у учреждения на праве оперативного управления, руб.</t>
  </si>
  <si>
    <t>переданное в безвозмездное пользование</t>
  </si>
  <si>
    <t>особо ценное</t>
  </si>
  <si>
    <t>переданное в аренду</t>
  </si>
  <si>
    <t>Таблица 15. Объем средств, полученных в отчетном году от распоряжения имуществом, находящимся у учреждения на праве оперативного управления, руб.</t>
  </si>
  <si>
    <t>Объем средств, полученных в отчетном году от распоряжения имуществом, находящимся у учреждения на праве оперативного управления</t>
  </si>
  <si>
    <t>Недвижимое имущество</t>
  </si>
  <si>
    <t>Движимое имущество, в т.ч.</t>
  </si>
  <si>
    <t>2 1</t>
  </si>
  <si>
    <t>Таблица 16. Общая балансовая (остаточная) стоимость, приобретенного имущества в отчетном году</t>
  </si>
  <si>
    <t>Общая балансовая (остаточная) стоимость, приобретенного имущества в отчетном году</t>
  </si>
  <si>
    <t>Движимое имущество</t>
  </si>
  <si>
    <t>Количество</t>
  </si>
  <si>
    <t>Приобретенного за счет выделенных средств(бюджет),руб.</t>
  </si>
  <si>
    <t>Приобретенного за счет доходов, полученных от оказания платных услуг, руб.</t>
  </si>
  <si>
    <t>Таблица 17. Сведения об использовании муниципального имущества, закрепленного за учреждением</t>
  </si>
  <si>
    <t>Код стр.</t>
  </si>
  <si>
    <t>3  1</t>
  </si>
  <si>
    <t>3  2</t>
  </si>
  <si>
    <t>3  2  1</t>
  </si>
  <si>
    <t>Количество объектов недвижимого имущества,закрепленных за учреждением(зданий, строений, помещений)</t>
  </si>
  <si>
    <t>Общая площадь объектов недвижимого имущества, закрепленного за учреждением,в т.ч.</t>
  </si>
  <si>
    <t>Площадь объектов недвижимого имущества, закрепленного за учреждением и переданного в аренду</t>
  </si>
  <si>
    <t>Руководитель учреждения                     __________                    ______________________</t>
  </si>
  <si>
    <t xml:space="preserve">                                                                               (подпись)                                (Ф.И.О.)</t>
  </si>
  <si>
    <t>"___" ____________ 20__ г.</t>
  </si>
  <si>
    <t>Отчет о результатах деятельности муниципального автономного, бюджетного, казенного)</t>
  </si>
  <si>
    <t>Общая балансовая(остаточная) стоимость движимого имущества, находящегося у учреждения на праве оперативного управления</t>
  </si>
  <si>
    <t>Администрация</t>
  </si>
  <si>
    <t>Специалисты всего, в т.ч.:</t>
  </si>
  <si>
    <t>ПКГ педагогических работников</t>
  </si>
  <si>
    <t>ПКГ учебно-вспомогательного персонала</t>
  </si>
  <si>
    <t>Обслуживающий персонал</t>
  </si>
  <si>
    <t>Нефинансовые активы на конец  года</t>
  </si>
  <si>
    <t xml:space="preserve"> дебиторская задолженность</t>
  </si>
  <si>
    <t>кредиторская задолженность</t>
  </si>
  <si>
    <t>Родительская плата</t>
  </si>
  <si>
    <t>Х</t>
  </si>
  <si>
    <t>Муниципальное бюджетное общеобразовательное учреждение "Степановская общеобразовательная школа" Верхнекетского района Томской области</t>
  </si>
  <si>
    <r>
      <rPr>
        <b/>
        <sz val="11"/>
        <color indexed="8"/>
        <rFont val="Calibri"/>
        <family val="2"/>
      </rPr>
      <t>с 01.09.2017</t>
    </r>
    <r>
      <rPr>
        <sz val="11"/>
        <color theme="1"/>
        <rFont val="Calibri"/>
        <family val="2"/>
      </rPr>
      <t xml:space="preserve"> сокращено 0,5 шт.ед. заместителя директора</t>
    </r>
  </si>
  <si>
    <r>
      <rPr>
        <b/>
        <sz val="11"/>
        <color indexed="8"/>
        <rFont val="Calibri"/>
        <family val="2"/>
      </rPr>
      <t>с 01.02.2017</t>
    </r>
    <r>
      <rPr>
        <sz val="11"/>
        <color theme="1"/>
        <rFont val="Calibri"/>
        <family val="2"/>
      </rPr>
      <t xml:space="preserve"> введено 0,5 шт.ед. социального педагога                                                           </t>
    </r>
    <r>
      <rPr>
        <b/>
        <sz val="11"/>
        <color indexed="8"/>
        <rFont val="Calibri"/>
        <family val="2"/>
      </rPr>
      <t>с 01.09.2017</t>
    </r>
    <r>
      <rPr>
        <sz val="11"/>
        <color theme="1"/>
        <rFont val="Calibri"/>
        <family val="2"/>
      </rPr>
      <t xml:space="preserve"> увеличение по должности "учитель" на 2,69 шт.ед. согласно учебного плана на 2017-2018 учебный год</t>
    </r>
  </si>
  <si>
    <t>Социальные выплаты</t>
  </si>
  <si>
    <t>28943819,18 (14356144,97)</t>
  </si>
  <si>
    <t>28943819,18 (14008819,13)</t>
  </si>
  <si>
    <t>8 892 060,62 (921 587,39)</t>
  </si>
  <si>
    <t>10 647 023,91 (1 330 501,67)</t>
  </si>
  <si>
    <t>1 041 380,1 (180 379,64)</t>
  </si>
  <si>
    <t>1 453 057,25 (591 450,12)</t>
  </si>
  <si>
    <t>на 01.01.2017 г.</t>
  </si>
  <si>
    <t>на 31.12.2017 г.</t>
  </si>
  <si>
    <t>образовательная</t>
  </si>
  <si>
    <t>нет</t>
  </si>
  <si>
    <t>Лицензия на право ведения образовательной деятельности</t>
  </si>
  <si>
    <t>Свидетельство о государственной аккредитации</t>
  </si>
  <si>
    <t>Устав</t>
  </si>
  <si>
    <t>10 ноября 2011</t>
  </si>
  <si>
    <t>бессрочно</t>
  </si>
  <si>
    <t>30 марта 2012</t>
  </si>
  <si>
    <t>30 марта 2024</t>
  </si>
  <si>
    <t>10 апреля 2017</t>
  </si>
  <si>
    <t>А.А. Андреев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</si>
</sst>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7"/>
      <name val="Calibri"/>
      <family val="2"/>
    </font>
    <font>
      <sz val="8"/>
      <color indexed="17"/>
      <name val="Courier New"/>
      <family val="3"/>
    </font>
    <font>
      <sz val="10"/>
      <color indexed="8"/>
      <name val="Calibri"/>
      <family val="2"/>
    </font>
    <font>
      <sz val="10"/>
      <color indexed="10"/>
      <name val="Courier New"/>
      <family val="3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ourier New"/>
      <family val="3"/>
    </font>
    <font>
      <sz val="10"/>
      <color rgb="FF00B050"/>
      <name val="Calibri"/>
      <family val="2"/>
    </font>
    <font>
      <sz val="8"/>
      <color rgb="FF00B05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2" xfId="0" applyFill="1" applyBorder="1" applyAlignment="1">
      <alignment wrapText="1"/>
    </xf>
    <xf numFmtId="172" fontId="0" fillId="33" borderId="12" xfId="0" applyNumberFormat="1" applyFill="1" applyBorder="1" applyAlignment="1">
      <alignment vertical="top"/>
    </xf>
    <xf numFmtId="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7" fillId="33" borderId="0" xfId="0" applyFont="1" applyFill="1" applyAlignment="1">
      <alignment/>
    </xf>
    <xf numFmtId="0" fontId="0" fillId="33" borderId="13" xfId="0" applyFill="1" applyBorder="1" applyAlignment="1">
      <alignment horizontal="center" wrapText="1"/>
    </xf>
    <xf numFmtId="4" fontId="0" fillId="33" borderId="1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7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/>
    </xf>
    <xf numFmtId="0" fontId="0" fillId="33" borderId="15" xfId="0" applyFill="1" applyBorder="1" applyAlignment="1">
      <alignment horizontal="center" wrapText="1"/>
    </xf>
    <xf numFmtId="4" fontId="0" fillId="33" borderId="14" xfId="0" applyNumberFormat="1" applyFill="1" applyBorder="1" applyAlignment="1">
      <alignment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16" fontId="0" fillId="33" borderId="14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 horizontal="center" wrapText="1"/>
    </xf>
    <xf numFmtId="0" fontId="0" fillId="33" borderId="14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5"/>
  <sheetViews>
    <sheetView tabSelected="1" zoomScalePageLayoutView="0" workbookViewId="0" topLeftCell="A1">
      <selection activeCell="A181" sqref="A1:IV16384"/>
    </sheetView>
  </sheetViews>
  <sheetFormatPr defaultColWidth="9.140625" defaultRowHeight="15"/>
  <cols>
    <col min="1" max="1" width="9.7109375" style="2" customWidth="1"/>
    <col min="2" max="2" width="27.421875" style="2" customWidth="1"/>
    <col min="3" max="3" width="26.28125" style="2" customWidth="1"/>
    <col min="4" max="4" width="25.8515625" style="2" customWidth="1"/>
    <col min="5" max="5" width="25.421875" style="2" customWidth="1"/>
    <col min="6" max="6" width="21.421875" style="2" customWidth="1"/>
    <col min="7" max="7" width="17.57421875" style="2" customWidth="1"/>
    <col min="8" max="8" width="14.7109375" style="2" customWidth="1"/>
    <col min="9" max="9" width="14.28125" style="2" customWidth="1"/>
    <col min="10" max="10" width="4.8515625" style="2" hidden="1" customWidth="1"/>
    <col min="11" max="11" width="3.00390625" style="2" hidden="1" customWidth="1"/>
    <col min="12" max="12" width="5.8515625" style="2" hidden="1" customWidth="1"/>
    <col min="13" max="17" width="9.140625" style="2" hidden="1" customWidth="1"/>
    <col min="18" max="18" width="14.421875" style="2" customWidth="1"/>
    <col min="19" max="19" width="16.00390625" style="2" customWidth="1"/>
    <col min="20" max="16384" width="9.140625" style="2" customWidth="1"/>
  </cols>
  <sheetData>
    <row r="2" ht="15">
      <c r="A2" s="1"/>
    </row>
    <row r="3" spans="1:17" ht="15">
      <c r="A3" s="3" t="s">
        <v>161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9" ht="15">
      <c r="A6" s="4" t="s">
        <v>173</v>
      </c>
      <c r="B6" s="4"/>
      <c r="C6" s="4"/>
      <c r="D6" s="4"/>
      <c r="E6" s="4"/>
      <c r="F6" s="4"/>
      <c r="G6" s="4"/>
      <c r="H6" s="4"/>
      <c r="I6" s="4"/>
    </row>
    <row r="7" spans="1:17" ht="15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3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ht="15">
      <c r="A22" s="5"/>
    </row>
    <row r="23" spans="1:6" ht="32.25" customHeight="1">
      <c r="A23" s="6" t="s">
        <v>15</v>
      </c>
      <c r="B23" s="7" t="s">
        <v>16</v>
      </c>
      <c r="C23" s="8"/>
      <c r="D23" s="7" t="s">
        <v>17</v>
      </c>
      <c r="E23" s="8"/>
      <c r="F23" s="6" t="s">
        <v>18</v>
      </c>
    </row>
    <row r="24" spans="1:6" ht="53.25" customHeight="1">
      <c r="A24" s="9"/>
      <c r="B24" s="10" t="s">
        <v>19</v>
      </c>
      <c r="C24" s="10" t="s">
        <v>21</v>
      </c>
      <c r="D24" s="10" t="s">
        <v>19</v>
      </c>
      <c r="E24" s="10" t="s">
        <v>21</v>
      </c>
      <c r="F24" s="9"/>
    </row>
    <row r="25" spans="1:6" ht="15">
      <c r="A25" s="11">
        <v>1</v>
      </c>
      <c r="B25" s="12">
        <v>2</v>
      </c>
      <c r="C25" s="12">
        <v>3</v>
      </c>
      <c r="D25" s="11">
        <v>4</v>
      </c>
      <c r="E25" s="11">
        <v>5</v>
      </c>
      <c r="F25" s="13">
        <v>6</v>
      </c>
    </row>
    <row r="26" spans="1:6" ht="15">
      <c r="A26" s="14"/>
      <c r="B26" s="14" t="s">
        <v>185</v>
      </c>
      <c r="C26" s="14" t="s">
        <v>186</v>
      </c>
      <c r="D26" s="15" t="s">
        <v>186</v>
      </c>
      <c r="E26" s="14" t="s">
        <v>186</v>
      </c>
      <c r="F26" s="16"/>
    </row>
    <row r="27" ht="15">
      <c r="C27" s="17"/>
    </row>
    <row r="28" spans="1:9" ht="15">
      <c r="A28" s="3" t="s">
        <v>27</v>
      </c>
      <c r="B28" s="3"/>
      <c r="C28" s="3"/>
      <c r="D28" s="3"/>
      <c r="E28" s="3"/>
      <c r="F28" s="3"/>
      <c r="G28" s="3"/>
      <c r="H28" s="3"/>
      <c r="I28" s="3"/>
    </row>
    <row r="30" spans="1:6" ht="15">
      <c r="A30" s="18" t="s">
        <v>15</v>
      </c>
      <c r="B30" s="7" t="s">
        <v>22</v>
      </c>
      <c r="C30" s="8"/>
      <c r="D30" s="10" t="s">
        <v>23</v>
      </c>
      <c r="E30" s="10" t="s">
        <v>24</v>
      </c>
      <c r="F30" s="19" t="s">
        <v>25</v>
      </c>
    </row>
    <row r="31" spans="1:6" ht="15">
      <c r="A31" s="11">
        <v>1</v>
      </c>
      <c r="B31" s="20">
        <v>2</v>
      </c>
      <c r="C31" s="21"/>
      <c r="D31" s="11">
        <v>3</v>
      </c>
      <c r="E31" s="11">
        <v>4</v>
      </c>
      <c r="F31" s="13">
        <v>5</v>
      </c>
    </row>
    <row r="32" spans="1:6" ht="15">
      <c r="A32" s="14">
        <v>1</v>
      </c>
      <c r="B32" s="20" t="s">
        <v>187</v>
      </c>
      <c r="C32" s="21"/>
      <c r="D32" s="15">
        <v>403</v>
      </c>
      <c r="E32" s="14" t="s">
        <v>190</v>
      </c>
      <c r="F32" s="16" t="s">
        <v>191</v>
      </c>
    </row>
    <row r="33" spans="1:6" ht="15">
      <c r="A33" s="14">
        <v>2</v>
      </c>
      <c r="B33" s="20" t="s">
        <v>188</v>
      </c>
      <c r="C33" s="21"/>
      <c r="D33" s="15">
        <v>210</v>
      </c>
      <c r="E33" s="14" t="s">
        <v>192</v>
      </c>
      <c r="F33" s="16" t="s">
        <v>193</v>
      </c>
    </row>
    <row r="34" spans="1:6" ht="15">
      <c r="A34" s="14">
        <v>3</v>
      </c>
      <c r="B34" s="20" t="s">
        <v>189</v>
      </c>
      <c r="C34" s="21"/>
      <c r="D34" s="15">
        <v>169</v>
      </c>
      <c r="E34" s="14" t="s">
        <v>194</v>
      </c>
      <c r="F34" s="16"/>
    </row>
    <row r="35" spans="1:6" ht="15">
      <c r="A35" s="14"/>
      <c r="B35" s="20" t="s">
        <v>20</v>
      </c>
      <c r="C35" s="21"/>
      <c r="D35" s="15"/>
      <c r="E35" s="14"/>
      <c r="F35" s="16"/>
    </row>
    <row r="37" spans="1:6" ht="15">
      <c r="A37" s="3" t="s">
        <v>26</v>
      </c>
      <c r="B37" s="3"/>
      <c r="C37" s="3"/>
      <c r="D37" s="3"/>
      <c r="E37" s="3"/>
      <c r="F37" s="3"/>
    </row>
    <row r="38" ht="15">
      <c r="A38" s="22"/>
    </row>
    <row r="39" spans="1:9" ht="105">
      <c r="A39" s="18" t="s">
        <v>15</v>
      </c>
      <c r="B39" s="7" t="s">
        <v>28</v>
      </c>
      <c r="C39" s="8"/>
      <c r="D39" s="10" t="s">
        <v>29</v>
      </c>
      <c r="E39" s="10" t="s">
        <v>30</v>
      </c>
      <c r="F39" s="10" t="s">
        <v>31</v>
      </c>
      <c r="G39" s="10" t="s">
        <v>32</v>
      </c>
      <c r="H39" s="10" t="s">
        <v>33</v>
      </c>
      <c r="I39" s="10" t="s">
        <v>34</v>
      </c>
    </row>
    <row r="40" spans="1:9" ht="15">
      <c r="A40" s="11">
        <v>1</v>
      </c>
      <c r="B40" s="20">
        <v>2</v>
      </c>
      <c r="C40" s="21"/>
      <c r="D40" s="11">
        <v>3</v>
      </c>
      <c r="E40" s="11">
        <v>4</v>
      </c>
      <c r="F40" s="13">
        <v>5</v>
      </c>
      <c r="G40" s="13">
        <v>6</v>
      </c>
      <c r="H40" s="13">
        <v>7</v>
      </c>
      <c r="I40" s="13">
        <v>8</v>
      </c>
    </row>
    <row r="41" spans="1:9" ht="75">
      <c r="A41" s="14">
        <v>1</v>
      </c>
      <c r="B41" s="23" t="s">
        <v>163</v>
      </c>
      <c r="C41" s="24"/>
      <c r="D41" s="14"/>
      <c r="E41" s="25">
        <v>4</v>
      </c>
      <c r="F41" s="26">
        <v>3.5</v>
      </c>
      <c r="G41" s="27" t="s">
        <v>174</v>
      </c>
      <c r="H41" s="26">
        <v>3</v>
      </c>
      <c r="I41" s="28">
        <v>57444.4</v>
      </c>
    </row>
    <row r="42" spans="1:9" ht="15">
      <c r="A42" s="14">
        <v>2</v>
      </c>
      <c r="B42" s="23" t="s">
        <v>164</v>
      </c>
      <c r="C42" s="24"/>
      <c r="D42" s="14"/>
      <c r="E42" s="14">
        <f>E43+E44</f>
        <v>35.21</v>
      </c>
      <c r="F42" s="14">
        <f>F43+F44</f>
        <v>38.4</v>
      </c>
      <c r="G42" s="14"/>
      <c r="H42" s="14">
        <f>H43+H44</f>
        <v>25.49</v>
      </c>
      <c r="I42" s="29">
        <v>34411.5</v>
      </c>
    </row>
    <row r="43" spans="1:9" ht="195">
      <c r="A43" s="14"/>
      <c r="B43" s="23" t="s">
        <v>165</v>
      </c>
      <c r="C43" s="24"/>
      <c r="D43" s="14"/>
      <c r="E43" s="25">
        <v>31.06</v>
      </c>
      <c r="F43" s="26">
        <v>34.25</v>
      </c>
      <c r="G43" s="30" t="s">
        <v>175</v>
      </c>
      <c r="H43" s="26">
        <v>23.2</v>
      </c>
      <c r="I43" s="28">
        <v>35408</v>
      </c>
    </row>
    <row r="44" spans="1:9" ht="15">
      <c r="A44" s="14"/>
      <c r="B44" s="23" t="s">
        <v>166</v>
      </c>
      <c r="C44" s="24"/>
      <c r="D44" s="14"/>
      <c r="E44" s="14">
        <v>4.15</v>
      </c>
      <c r="F44" s="16">
        <v>4.15</v>
      </c>
      <c r="G44" s="30"/>
      <c r="H44" s="26">
        <v>2.29</v>
      </c>
      <c r="I44" s="28">
        <v>24315.9</v>
      </c>
    </row>
    <row r="45" spans="1:9" ht="15">
      <c r="A45" s="14">
        <v>3</v>
      </c>
      <c r="B45" s="23" t="s">
        <v>167</v>
      </c>
      <c r="C45" s="24"/>
      <c r="D45" s="14"/>
      <c r="E45" s="25">
        <v>14.4</v>
      </c>
      <c r="F45" s="26">
        <v>14.4</v>
      </c>
      <c r="G45" s="27"/>
      <c r="H45" s="26">
        <v>14.21</v>
      </c>
      <c r="I45" s="28">
        <v>16728.8</v>
      </c>
    </row>
    <row r="46" spans="1:9" ht="15">
      <c r="A46" s="20" t="s">
        <v>35</v>
      </c>
      <c r="B46" s="31"/>
      <c r="C46" s="31"/>
      <c r="D46" s="21"/>
      <c r="E46" s="14">
        <f>E41+E42+E45</f>
        <v>53.61</v>
      </c>
      <c r="F46" s="14">
        <f>F41+F42+F45</f>
        <v>56.3</v>
      </c>
      <c r="G46" s="32" t="s">
        <v>172</v>
      </c>
      <c r="H46" s="14">
        <f>H41+H42+H45</f>
        <v>42.7</v>
      </c>
      <c r="I46" s="29">
        <v>30145.2</v>
      </c>
    </row>
    <row r="47" ht="15">
      <c r="E47" s="33"/>
    </row>
    <row r="48" spans="1:18" ht="15">
      <c r="A48" s="3" t="s">
        <v>36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>
      <c r="A49" s="3" t="s">
        <v>37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1" spans="1:9" ht="32.25" customHeight="1">
      <c r="A51" s="6" t="s">
        <v>15</v>
      </c>
      <c r="B51" s="7" t="s">
        <v>38</v>
      </c>
      <c r="C51" s="8"/>
      <c r="D51" s="7" t="s">
        <v>168</v>
      </c>
      <c r="E51" s="8"/>
      <c r="F51" s="7" t="s">
        <v>41</v>
      </c>
      <c r="G51" s="8"/>
      <c r="H51" s="6" t="s">
        <v>44</v>
      </c>
      <c r="I51" s="6" t="s">
        <v>45</v>
      </c>
    </row>
    <row r="52" spans="1:9" ht="15">
      <c r="A52" s="9"/>
      <c r="B52" s="10" t="s">
        <v>39</v>
      </c>
      <c r="C52" s="10" t="s">
        <v>40</v>
      </c>
      <c r="D52" s="10" t="s">
        <v>39</v>
      </c>
      <c r="E52" s="10" t="s">
        <v>40</v>
      </c>
      <c r="F52" s="34" t="s">
        <v>42</v>
      </c>
      <c r="G52" s="34" t="s">
        <v>43</v>
      </c>
      <c r="H52" s="9"/>
      <c r="I52" s="9"/>
    </row>
    <row r="53" spans="1:9" ht="15">
      <c r="A53" s="11">
        <v>1</v>
      </c>
      <c r="B53" s="12">
        <v>2</v>
      </c>
      <c r="C53" s="12">
        <v>3</v>
      </c>
      <c r="D53" s="11">
        <v>4</v>
      </c>
      <c r="E53" s="11">
        <v>5</v>
      </c>
      <c r="F53" s="13">
        <v>6</v>
      </c>
      <c r="G53" s="13">
        <v>7</v>
      </c>
      <c r="H53" s="13">
        <v>8</v>
      </c>
      <c r="I53" s="13">
        <v>9</v>
      </c>
    </row>
    <row r="54" spans="1:9" ht="15">
      <c r="A54" s="14">
        <v>1</v>
      </c>
      <c r="B54" s="14" t="s">
        <v>46</v>
      </c>
      <c r="C54" s="35">
        <v>37835879.89</v>
      </c>
      <c r="D54" s="14" t="s">
        <v>46</v>
      </c>
      <c r="E54" s="35">
        <v>39590843.09</v>
      </c>
      <c r="F54" s="29">
        <f>E54-C54</f>
        <v>1754963.200000003</v>
      </c>
      <c r="G54" s="36"/>
      <c r="H54" s="37">
        <f>F54/C54*100</f>
        <v>4.638357043901703</v>
      </c>
      <c r="I54" s="16"/>
    </row>
    <row r="55" spans="1:9" ht="21.75" customHeight="1">
      <c r="A55" s="14">
        <v>2</v>
      </c>
      <c r="B55" s="14" t="s">
        <v>47</v>
      </c>
      <c r="C55" s="35"/>
      <c r="D55" s="14" t="s">
        <v>47</v>
      </c>
      <c r="E55" s="35"/>
      <c r="F55" s="16"/>
      <c r="G55" s="36"/>
      <c r="H55" s="37"/>
      <c r="I55" s="16"/>
    </row>
    <row r="56" spans="1:9" ht="30">
      <c r="A56" s="14">
        <v>3</v>
      </c>
      <c r="B56" s="18" t="s">
        <v>48</v>
      </c>
      <c r="C56" s="35"/>
      <c r="D56" s="18" t="s">
        <v>48</v>
      </c>
      <c r="E56" s="35"/>
      <c r="F56" s="16"/>
      <c r="G56" s="36"/>
      <c r="H56" s="37"/>
      <c r="I56" s="16"/>
    </row>
    <row r="57" spans="1:9" ht="30">
      <c r="A57" s="14">
        <v>4</v>
      </c>
      <c r="B57" s="18" t="s">
        <v>49</v>
      </c>
      <c r="C57" s="35">
        <f>4353999.84+295438.26</f>
        <v>4649438.1</v>
      </c>
      <c r="D57" s="18" t="s">
        <v>49</v>
      </c>
      <c r="E57" s="35">
        <f>4353999.84+590493.27</f>
        <v>4944493.109999999</v>
      </c>
      <c r="F57" s="29">
        <f>E57-C57</f>
        <v>295055.0099999998</v>
      </c>
      <c r="G57" s="36"/>
      <c r="H57" s="37">
        <f>F57/C57*100</f>
        <v>6.3460358790452505</v>
      </c>
      <c r="I57" s="16"/>
    </row>
    <row r="58" spans="1:9" ht="15">
      <c r="A58" s="20" t="s">
        <v>35</v>
      </c>
      <c r="B58" s="21"/>
      <c r="C58" s="35">
        <f>SUM(C54:C57)</f>
        <v>42485317.99</v>
      </c>
      <c r="D58" s="15"/>
      <c r="E58" s="35">
        <f>SUM(E54:E57)</f>
        <v>44535336.2</v>
      </c>
      <c r="F58" s="29">
        <f>SUM(F54:F57)</f>
        <v>2050018.2100000028</v>
      </c>
      <c r="G58" s="36">
        <f>SUM(G54:G57)</f>
        <v>0</v>
      </c>
      <c r="H58" s="37"/>
      <c r="I58" s="16"/>
    </row>
    <row r="60" spans="1:9" ht="15">
      <c r="A60" s="3" t="s">
        <v>50</v>
      </c>
      <c r="B60" s="3"/>
      <c r="C60" s="3"/>
      <c r="D60" s="3"/>
      <c r="E60" s="3"/>
      <c r="F60" s="3"/>
      <c r="G60" s="3"/>
      <c r="H60" s="3"/>
      <c r="I60" s="3"/>
    </row>
    <row r="62" spans="1:6" ht="15">
      <c r="A62" s="38" t="s">
        <v>15</v>
      </c>
      <c r="B62" s="20" t="s">
        <v>51</v>
      </c>
      <c r="C62" s="31"/>
      <c r="D62" s="31"/>
      <c r="E62" s="31"/>
      <c r="F62" s="21"/>
    </row>
    <row r="63" spans="1:6" ht="15" customHeight="1">
      <c r="A63" s="39"/>
      <c r="B63" s="20" t="s">
        <v>52</v>
      </c>
      <c r="C63" s="21"/>
      <c r="D63" s="20" t="s">
        <v>53</v>
      </c>
      <c r="E63" s="21"/>
      <c r="F63" s="6" t="s">
        <v>56</v>
      </c>
    </row>
    <row r="64" spans="1:6" ht="15">
      <c r="A64" s="40"/>
      <c r="B64" s="32" t="s">
        <v>54</v>
      </c>
      <c r="C64" s="41" t="s">
        <v>55</v>
      </c>
      <c r="D64" s="32" t="s">
        <v>54</v>
      </c>
      <c r="E64" s="32" t="s">
        <v>55</v>
      </c>
      <c r="F64" s="9"/>
    </row>
    <row r="65" spans="1:6" ht="15">
      <c r="A65" s="42">
        <v>1</v>
      </c>
      <c r="B65" s="32">
        <v>2</v>
      </c>
      <c r="C65" s="41">
        <v>3</v>
      </c>
      <c r="D65" s="32">
        <v>4</v>
      </c>
      <c r="E65" s="32">
        <v>5</v>
      </c>
      <c r="F65" s="43">
        <v>6</v>
      </c>
    </row>
    <row r="66" spans="1:6" ht="15">
      <c r="A66" s="44"/>
      <c r="B66" s="45"/>
      <c r="C66" s="46"/>
      <c r="D66" s="45"/>
      <c r="E66" s="45"/>
      <c r="F66" s="47"/>
    </row>
    <row r="68" spans="1:9" ht="15">
      <c r="A68" s="3" t="s">
        <v>57</v>
      </c>
      <c r="B68" s="3"/>
      <c r="C68" s="3"/>
      <c r="D68" s="3"/>
      <c r="E68" s="3"/>
      <c r="F68" s="3"/>
      <c r="G68" s="3"/>
      <c r="H68" s="3"/>
      <c r="I68" s="3"/>
    </row>
    <row r="70" spans="1:19" ht="15" customHeight="1">
      <c r="A70" s="38" t="s">
        <v>15</v>
      </c>
      <c r="B70" s="38" t="s">
        <v>59</v>
      </c>
      <c r="C70" s="20" t="s">
        <v>60</v>
      </c>
      <c r="D70" s="31"/>
      <c r="E70" s="31"/>
      <c r="F70" s="31"/>
      <c r="G70" s="21"/>
      <c r="H70" s="20" t="s">
        <v>41</v>
      </c>
      <c r="I70" s="31"/>
      <c r="J70" s="31"/>
      <c r="K70" s="31"/>
      <c r="L70" s="31"/>
      <c r="M70" s="31"/>
      <c r="N70" s="31"/>
      <c r="O70" s="31"/>
      <c r="P70" s="31"/>
      <c r="Q70" s="31"/>
      <c r="R70" s="21"/>
      <c r="S70" s="6" t="s">
        <v>58</v>
      </c>
    </row>
    <row r="71" spans="1:19" ht="15">
      <c r="A71" s="39"/>
      <c r="B71" s="39"/>
      <c r="C71" s="38" t="s">
        <v>61</v>
      </c>
      <c r="D71" s="38" t="s">
        <v>62</v>
      </c>
      <c r="E71" s="38" t="s">
        <v>63</v>
      </c>
      <c r="F71" s="20" t="s">
        <v>64</v>
      </c>
      <c r="G71" s="21"/>
      <c r="H71" s="38" t="s">
        <v>42</v>
      </c>
      <c r="I71" s="38" t="s">
        <v>43</v>
      </c>
      <c r="J71" s="48"/>
      <c r="K71" s="48"/>
      <c r="L71" s="48"/>
      <c r="M71" s="48"/>
      <c r="N71" s="48"/>
      <c r="O71" s="48"/>
      <c r="P71" s="48"/>
      <c r="Q71" s="48"/>
      <c r="R71" s="38" t="s">
        <v>63</v>
      </c>
      <c r="S71" s="49"/>
    </row>
    <row r="72" spans="1:19" ht="56.25" customHeight="1">
      <c r="A72" s="40"/>
      <c r="B72" s="40"/>
      <c r="C72" s="40"/>
      <c r="D72" s="40"/>
      <c r="E72" s="40"/>
      <c r="F72" s="43" t="s">
        <v>65</v>
      </c>
      <c r="G72" s="50" t="s">
        <v>63</v>
      </c>
      <c r="H72" s="40"/>
      <c r="I72" s="40"/>
      <c r="J72" s="48"/>
      <c r="K72" s="48"/>
      <c r="L72" s="48"/>
      <c r="M72" s="48"/>
      <c r="N72" s="48"/>
      <c r="O72" s="48"/>
      <c r="P72" s="48"/>
      <c r="Q72" s="48"/>
      <c r="R72" s="40"/>
      <c r="S72" s="9"/>
    </row>
    <row r="73" spans="1:19" ht="15">
      <c r="A73" s="32">
        <v>1</v>
      </c>
      <c r="B73" s="32">
        <v>2</v>
      </c>
      <c r="C73" s="32">
        <v>3</v>
      </c>
      <c r="D73" s="32">
        <v>4</v>
      </c>
      <c r="E73" s="32">
        <v>5</v>
      </c>
      <c r="F73" s="32">
        <v>6</v>
      </c>
      <c r="G73" s="32">
        <v>7</v>
      </c>
      <c r="H73" s="32">
        <v>8</v>
      </c>
      <c r="I73" s="32">
        <v>9</v>
      </c>
      <c r="J73" s="32"/>
      <c r="K73" s="32"/>
      <c r="L73" s="32"/>
      <c r="M73" s="32"/>
      <c r="N73" s="32"/>
      <c r="O73" s="32"/>
      <c r="P73" s="32"/>
      <c r="Q73" s="32"/>
      <c r="R73" s="32">
        <v>10</v>
      </c>
      <c r="S73" s="32">
        <v>11</v>
      </c>
    </row>
    <row r="74" spans="1:19" ht="15">
      <c r="A74" s="14"/>
      <c r="B74" s="14" t="s">
        <v>169</v>
      </c>
      <c r="C74" s="35">
        <f>183317.44+1258820.26</f>
        <v>1442137.7</v>
      </c>
      <c r="D74" s="35">
        <f>204632.04+7800</f>
        <v>212432.04</v>
      </c>
      <c r="E74" s="14"/>
      <c r="F74" s="14"/>
      <c r="G74" s="14"/>
      <c r="H74" s="14"/>
      <c r="I74" s="35">
        <f>C74-D74</f>
        <v>1229705.66</v>
      </c>
      <c r="J74" s="14"/>
      <c r="K74" s="14"/>
      <c r="L74" s="14"/>
      <c r="M74" s="14"/>
      <c r="N74" s="14"/>
      <c r="O74" s="14"/>
      <c r="P74" s="14"/>
      <c r="Q74" s="14"/>
      <c r="R74" s="51">
        <f>I74/C74*100</f>
        <v>85.2696424204152</v>
      </c>
      <c r="S74" s="14"/>
    </row>
    <row r="76" spans="1:9" ht="15">
      <c r="A76" s="3" t="s">
        <v>66</v>
      </c>
      <c r="B76" s="3"/>
      <c r="C76" s="3"/>
      <c r="D76" s="3"/>
      <c r="E76" s="3"/>
      <c r="F76" s="3"/>
      <c r="G76" s="3"/>
      <c r="H76" s="3"/>
      <c r="I76" s="3"/>
    </row>
    <row r="78" spans="1:19" ht="15" customHeight="1">
      <c r="A78" s="38" t="s">
        <v>15</v>
      </c>
      <c r="B78" s="38" t="s">
        <v>59</v>
      </c>
      <c r="C78" s="20" t="s">
        <v>67</v>
      </c>
      <c r="D78" s="31"/>
      <c r="E78" s="31"/>
      <c r="F78" s="31"/>
      <c r="G78" s="21"/>
      <c r="H78" s="20" t="s">
        <v>41</v>
      </c>
      <c r="I78" s="31"/>
      <c r="J78" s="31"/>
      <c r="K78" s="31"/>
      <c r="L78" s="31"/>
      <c r="M78" s="31"/>
      <c r="N78" s="31"/>
      <c r="O78" s="31"/>
      <c r="P78" s="31"/>
      <c r="Q78" s="31"/>
      <c r="R78" s="21"/>
      <c r="S78" s="6" t="s">
        <v>69</v>
      </c>
    </row>
    <row r="79" spans="1:19" ht="15">
      <c r="A79" s="39"/>
      <c r="B79" s="39"/>
      <c r="C79" s="38" t="s">
        <v>61</v>
      </c>
      <c r="D79" s="38" t="s">
        <v>62</v>
      </c>
      <c r="E79" s="38" t="s">
        <v>63</v>
      </c>
      <c r="F79" s="20" t="s">
        <v>68</v>
      </c>
      <c r="G79" s="21"/>
      <c r="H79" s="38" t="s">
        <v>42</v>
      </c>
      <c r="I79" s="38" t="s">
        <v>43</v>
      </c>
      <c r="J79" s="48"/>
      <c r="K79" s="48"/>
      <c r="L79" s="48"/>
      <c r="M79" s="48"/>
      <c r="N79" s="48"/>
      <c r="O79" s="48"/>
      <c r="P79" s="48"/>
      <c r="Q79" s="48"/>
      <c r="R79" s="38" t="s">
        <v>63</v>
      </c>
      <c r="S79" s="49"/>
    </row>
    <row r="80" spans="1:19" ht="15">
      <c r="A80" s="40"/>
      <c r="B80" s="40"/>
      <c r="C80" s="40"/>
      <c r="D80" s="40"/>
      <c r="E80" s="40"/>
      <c r="F80" s="43" t="s">
        <v>65</v>
      </c>
      <c r="G80" s="50" t="s">
        <v>63</v>
      </c>
      <c r="H80" s="40"/>
      <c r="I80" s="40"/>
      <c r="J80" s="48"/>
      <c r="K80" s="48"/>
      <c r="L80" s="48"/>
      <c r="M80" s="48"/>
      <c r="N80" s="48"/>
      <c r="O80" s="48"/>
      <c r="P80" s="48"/>
      <c r="Q80" s="48"/>
      <c r="R80" s="40"/>
      <c r="S80" s="9"/>
    </row>
    <row r="81" spans="1:19" ht="15">
      <c r="A81" s="32">
        <v>1</v>
      </c>
      <c r="B81" s="32">
        <v>2</v>
      </c>
      <c r="C81" s="32">
        <v>3</v>
      </c>
      <c r="D81" s="32">
        <v>4</v>
      </c>
      <c r="E81" s="32">
        <v>5</v>
      </c>
      <c r="F81" s="32">
        <v>6</v>
      </c>
      <c r="G81" s="32">
        <v>7</v>
      </c>
      <c r="H81" s="32">
        <v>8</v>
      </c>
      <c r="I81" s="32">
        <v>9</v>
      </c>
      <c r="J81" s="32"/>
      <c r="K81" s="32"/>
      <c r="L81" s="32"/>
      <c r="M81" s="32"/>
      <c r="N81" s="32"/>
      <c r="O81" s="32"/>
      <c r="P81" s="32"/>
      <c r="Q81" s="32"/>
      <c r="R81" s="32">
        <v>10</v>
      </c>
      <c r="S81" s="32">
        <v>11</v>
      </c>
    </row>
    <row r="82" spans="1:19" ht="15">
      <c r="A82" s="14"/>
      <c r="B82" s="14" t="s">
        <v>170</v>
      </c>
      <c r="C82" s="35">
        <f>58719.61+13184.78</f>
        <v>71904.39</v>
      </c>
      <c r="D82" s="35">
        <v>0</v>
      </c>
      <c r="E82" s="35"/>
      <c r="F82" s="35"/>
      <c r="G82" s="35"/>
      <c r="H82" s="35"/>
      <c r="I82" s="14">
        <v>71904.39</v>
      </c>
      <c r="J82" s="14"/>
      <c r="K82" s="14"/>
      <c r="L82" s="14"/>
      <c r="M82" s="14"/>
      <c r="N82" s="14"/>
      <c r="O82" s="14"/>
      <c r="P82" s="14"/>
      <c r="Q82" s="14"/>
      <c r="R82" s="51">
        <v>100</v>
      </c>
      <c r="S82" s="14"/>
    </row>
    <row r="84" spans="1:9" ht="15">
      <c r="A84" s="3" t="s">
        <v>70</v>
      </c>
      <c r="B84" s="3"/>
      <c r="C84" s="3"/>
      <c r="D84" s="3"/>
      <c r="E84" s="3"/>
      <c r="F84" s="3"/>
      <c r="G84" s="3"/>
      <c r="H84" s="3"/>
      <c r="I84" s="3"/>
    </row>
    <row r="86" spans="1:19" ht="32.25" customHeight="1">
      <c r="A86" s="6" t="s">
        <v>15</v>
      </c>
      <c r="B86" s="6" t="s">
        <v>71</v>
      </c>
      <c r="C86" s="52" t="s">
        <v>72</v>
      </c>
      <c r="D86" s="7" t="s">
        <v>73</v>
      </c>
      <c r="E86" s="53"/>
      <c r="F86" s="53"/>
      <c r="G86" s="8"/>
      <c r="H86" s="7" t="s">
        <v>78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"/>
    </row>
    <row r="87" spans="1:19" ht="45">
      <c r="A87" s="9"/>
      <c r="B87" s="9"/>
      <c r="C87" s="54"/>
      <c r="D87" s="55" t="s">
        <v>74</v>
      </c>
      <c r="E87" s="55" t="s">
        <v>75</v>
      </c>
      <c r="F87" s="34" t="s">
        <v>76</v>
      </c>
      <c r="G87" s="34" t="s">
        <v>77</v>
      </c>
      <c r="H87" s="55" t="s">
        <v>74</v>
      </c>
      <c r="I87" s="55" t="s">
        <v>75</v>
      </c>
      <c r="J87" s="34" t="s">
        <v>76</v>
      </c>
      <c r="K87" s="34" t="s">
        <v>77</v>
      </c>
      <c r="L87" s="55" t="s">
        <v>74</v>
      </c>
      <c r="M87" s="55" t="s">
        <v>75</v>
      </c>
      <c r="N87" s="34" t="s">
        <v>76</v>
      </c>
      <c r="O87" s="34" t="s">
        <v>77</v>
      </c>
      <c r="P87" s="55" t="s">
        <v>74</v>
      </c>
      <c r="Q87" s="55" t="s">
        <v>75</v>
      </c>
      <c r="R87" s="34" t="s">
        <v>76</v>
      </c>
      <c r="S87" s="34" t="s">
        <v>77</v>
      </c>
    </row>
    <row r="88" spans="1:19" ht="15">
      <c r="A88" s="11">
        <v>1</v>
      </c>
      <c r="B88" s="12">
        <v>2</v>
      </c>
      <c r="C88" s="12">
        <v>3</v>
      </c>
      <c r="D88" s="11">
        <v>4</v>
      </c>
      <c r="E88" s="11">
        <v>5</v>
      </c>
      <c r="F88" s="13">
        <v>6</v>
      </c>
      <c r="G88" s="13">
        <v>7</v>
      </c>
      <c r="H88" s="13">
        <v>8</v>
      </c>
      <c r="I88" s="13">
        <v>9</v>
      </c>
      <c r="J88" s="13">
        <v>10</v>
      </c>
      <c r="K88" s="13">
        <v>11</v>
      </c>
      <c r="L88" s="13">
        <v>12</v>
      </c>
      <c r="M88" s="13">
        <v>13</v>
      </c>
      <c r="N88" s="13">
        <v>14</v>
      </c>
      <c r="O88" s="13">
        <v>15</v>
      </c>
      <c r="P88" s="13">
        <v>16</v>
      </c>
      <c r="Q88" s="13">
        <v>17</v>
      </c>
      <c r="R88" s="13">
        <v>18</v>
      </c>
      <c r="S88" s="13">
        <v>19</v>
      </c>
    </row>
    <row r="89" spans="1:19" ht="15">
      <c r="A89" s="14">
        <v>1</v>
      </c>
      <c r="B89" s="14" t="s">
        <v>171</v>
      </c>
      <c r="C89" s="56">
        <v>130</v>
      </c>
      <c r="D89" s="35">
        <v>0</v>
      </c>
      <c r="E89" s="35">
        <v>0</v>
      </c>
      <c r="F89" s="29">
        <v>0</v>
      </c>
      <c r="G89" s="36">
        <v>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1" spans="1:9" ht="15">
      <c r="A91" s="3" t="s">
        <v>79</v>
      </c>
      <c r="B91" s="3"/>
      <c r="C91" s="3"/>
      <c r="D91" s="3"/>
      <c r="E91" s="3"/>
      <c r="F91" s="3"/>
      <c r="G91" s="3"/>
      <c r="H91" s="3"/>
      <c r="I91" s="3"/>
    </row>
    <row r="93" spans="1:6" ht="45">
      <c r="A93" s="18" t="s">
        <v>15</v>
      </c>
      <c r="B93" s="10" t="s">
        <v>71</v>
      </c>
      <c r="C93" s="57" t="s">
        <v>72</v>
      </c>
      <c r="D93" s="10" t="s">
        <v>80</v>
      </c>
      <c r="E93" s="10" t="s">
        <v>81</v>
      </c>
      <c r="F93" s="10" t="s">
        <v>82</v>
      </c>
    </row>
    <row r="94" spans="1:6" ht="15">
      <c r="A94" s="11">
        <v>1</v>
      </c>
      <c r="B94" s="32">
        <v>2</v>
      </c>
      <c r="C94" s="10">
        <v>3</v>
      </c>
      <c r="D94" s="11">
        <v>4</v>
      </c>
      <c r="E94" s="11">
        <v>5</v>
      </c>
      <c r="F94" s="13">
        <v>6</v>
      </c>
    </row>
    <row r="95" spans="1:6" ht="15">
      <c r="A95" s="14"/>
      <c r="B95" s="58">
        <v>0</v>
      </c>
      <c r="C95" s="59">
        <v>0</v>
      </c>
      <c r="D95" s="15">
        <v>0</v>
      </c>
      <c r="E95" s="14">
        <v>0</v>
      </c>
      <c r="F95" s="16">
        <v>0</v>
      </c>
    </row>
    <row r="96" spans="1:6" ht="15">
      <c r="A96" s="14"/>
      <c r="B96" s="58" t="s">
        <v>20</v>
      </c>
      <c r="C96" s="59"/>
      <c r="D96" s="15"/>
      <c r="E96" s="14"/>
      <c r="F96" s="16"/>
    </row>
    <row r="97" spans="1:6" ht="15">
      <c r="A97" s="14"/>
      <c r="B97" s="58" t="s">
        <v>20</v>
      </c>
      <c r="C97" s="59"/>
      <c r="D97" s="15"/>
      <c r="E97" s="14"/>
      <c r="F97" s="16"/>
    </row>
    <row r="98" spans="1:6" ht="15">
      <c r="A98" s="14"/>
      <c r="B98" s="58" t="s">
        <v>20</v>
      </c>
      <c r="C98" s="59"/>
      <c r="D98" s="15"/>
      <c r="E98" s="14"/>
      <c r="F98" s="16"/>
    </row>
    <row r="99" spans="1:6" ht="15">
      <c r="A99" s="20" t="s">
        <v>83</v>
      </c>
      <c r="B99" s="31"/>
      <c r="C99" s="21"/>
      <c r="D99" s="14">
        <f>SUM(D95:D98)</f>
        <v>0</v>
      </c>
      <c r="E99" s="15">
        <f>SUM(E95:E98)</f>
        <v>0</v>
      </c>
      <c r="F99" s="14"/>
    </row>
    <row r="101" spans="1:9" ht="15">
      <c r="A101" s="3" t="s">
        <v>109</v>
      </c>
      <c r="B101" s="3"/>
      <c r="C101" s="3"/>
      <c r="D101" s="3"/>
      <c r="E101" s="3"/>
      <c r="F101" s="3"/>
      <c r="G101" s="3"/>
      <c r="H101" s="3"/>
      <c r="I101" s="3"/>
    </row>
    <row r="103" spans="1:8" ht="32.25" customHeight="1">
      <c r="A103" s="6" t="s">
        <v>15</v>
      </c>
      <c r="B103" s="6" t="s">
        <v>84</v>
      </c>
      <c r="C103" s="6" t="s">
        <v>72</v>
      </c>
      <c r="D103" s="6" t="s">
        <v>85</v>
      </c>
      <c r="E103" s="7" t="s">
        <v>91</v>
      </c>
      <c r="F103" s="8"/>
      <c r="G103" s="6" t="s">
        <v>88</v>
      </c>
      <c r="H103" s="6" t="s">
        <v>18</v>
      </c>
    </row>
    <row r="104" spans="1:8" ht="66.75" customHeight="1">
      <c r="A104" s="9"/>
      <c r="B104" s="9"/>
      <c r="C104" s="9"/>
      <c r="D104" s="9"/>
      <c r="E104" s="34" t="s">
        <v>86</v>
      </c>
      <c r="F104" s="34" t="s">
        <v>87</v>
      </c>
      <c r="G104" s="9"/>
      <c r="H104" s="9"/>
    </row>
    <row r="105" spans="1:8" ht="15">
      <c r="A105" s="11">
        <v>1</v>
      </c>
      <c r="B105" s="12">
        <v>2</v>
      </c>
      <c r="C105" s="12">
        <v>3</v>
      </c>
      <c r="D105" s="11">
        <v>4</v>
      </c>
      <c r="E105" s="11">
        <v>5</v>
      </c>
      <c r="F105" s="13">
        <v>6</v>
      </c>
      <c r="G105" s="11">
        <v>7</v>
      </c>
      <c r="H105" s="13">
        <v>8</v>
      </c>
    </row>
    <row r="106" spans="1:8" ht="15">
      <c r="A106" s="14">
        <v>1</v>
      </c>
      <c r="B106" s="14" t="s">
        <v>89</v>
      </c>
      <c r="C106" s="32">
        <v>130</v>
      </c>
      <c r="D106" s="35">
        <v>24606049.94</v>
      </c>
      <c r="E106" s="35">
        <v>24606049.94</v>
      </c>
      <c r="F106" s="29"/>
      <c r="G106" s="35">
        <f>D106-E106</f>
        <v>0</v>
      </c>
      <c r="H106" s="16"/>
    </row>
    <row r="107" spans="1:8" ht="15">
      <c r="A107" s="14">
        <v>2</v>
      </c>
      <c r="B107" s="14" t="s">
        <v>90</v>
      </c>
      <c r="C107" s="32">
        <v>180</v>
      </c>
      <c r="D107" s="35">
        <v>8827993.17</v>
      </c>
      <c r="E107" s="35">
        <v>8812908.79</v>
      </c>
      <c r="F107" s="29"/>
      <c r="G107" s="35">
        <f>D107-E107</f>
        <v>15084.38000000082</v>
      </c>
      <c r="H107" s="16"/>
    </row>
    <row r="108" spans="1:8" ht="15">
      <c r="A108" s="20" t="s">
        <v>83</v>
      </c>
      <c r="B108" s="31"/>
      <c r="C108" s="21"/>
      <c r="D108" s="35">
        <f>SUM(D106:D107)</f>
        <v>33434043.11</v>
      </c>
      <c r="E108" s="60">
        <f>SUM(E106:E107)</f>
        <v>33418958.73</v>
      </c>
      <c r="F108" s="35">
        <f>SUM(F106:F107)</f>
        <v>0</v>
      </c>
      <c r="G108" s="61">
        <f>SUM(G106:G107)</f>
        <v>15084.38000000082</v>
      </c>
      <c r="H108" s="14"/>
    </row>
    <row r="110" spans="1:9" ht="15">
      <c r="A110" s="3" t="s">
        <v>110</v>
      </c>
      <c r="B110" s="3"/>
      <c r="C110" s="3"/>
      <c r="D110" s="3"/>
      <c r="E110" s="3"/>
      <c r="F110" s="3"/>
      <c r="G110" s="3"/>
      <c r="H110" s="3"/>
      <c r="I110" s="3"/>
    </row>
    <row r="112" spans="1:8" ht="32.25" customHeight="1">
      <c r="A112" s="6" t="s">
        <v>15</v>
      </c>
      <c r="B112" s="6" t="s">
        <v>92</v>
      </c>
      <c r="C112" s="6" t="s">
        <v>93</v>
      </c>
      <c r="D112" s="6" t="s">
        <v>94</v>
      </c>
      <c r="E112" s="7" t="s">
        <v>95</v>
      </c>
      <c r="F112" s="8"/>
      <c r="G112" s="6" t="s">
        <v>96</v>
      </c>
      <c r="H112" s="6" t="s">
        <v>18</v>
      </c>
    </row>
    <row r="113" spans="1:8" ht="66.75" customHeight="1">
      <c r="A113" s="9"/>
      <c r="B113" s="9"/>
      <c r="C113" s="9"/>
      <c r="D113" s="9"/>
      <c r="E113" s="34" t="s">
        <v>86</v>
      </c>
      <c r="F113" s="34" t="s">
        <v>87</v>
      </c>
      <c r="G113" s="9"/>
      <c r="H113" s="9"/>
    </row>
    <row r="114" spans="1:8" ht="15">
      <c r="A114" s="11">
        <v>1</v>
      </c>
      <c r="B114" s="12">
        <v>2</v>
      </c>
      <c r="C114" s="12">
        <v>3</v>
      </c>
      <c r="D114" s="11">
        <v>4</v>
      </c>
      <c r="E114" s="11">
        <v>5</v>
      </c>
      <c r="F114" s="13">
        <v>6</v>
      </c>
      <c r="G114" s="11">
        <v>7</v>
      </c>
      <c r="H114" s="13">
        <v>8</v>
      </c>
    </row>
    <row r="115" spans="1:8" ht="15">
      <c r="A115" s="14">
        <v>1</v>
      </c>
      <c r="B115" s="14" t="s">
        <v>97</v>
      </c>
      <c r="C115" s="32">
        <v>211</v>
      </c>
      <c r="D115" s="35">
        <v>15716099.49</v>
      </c>
      <c r="E115" s="35">
        <v>15716099.49</v>
      </c>
      <c r="F115" s="29"/>
      <c r="G115" s="35">
        <f aca="true" t="shared" si="0" ref="G115:G127">D115-E115</f>
        <v>0</v>
      </c>
      <c r="H115" s="16"/>
    </row>
    <row r="116" spans="1:8" ht="15">
      <c r="A116" s="14">
        <v>2</v>
      </c>
      <c r="B116" s="14" t="s">
        <v>98</v>
      </c>
      <c r="C116" s="32">
        <v>212</v>
      </c>
      <c r="D116" s="35">
        <v>183129.3</v>
      </c>
      <c r="E116" s="35">
        <v>183129.3</v>
      </c>
      <c r="F116" s="29"/>
      <c r="G116" s="35">
        <f t="shared" si="0"/>
        <v>0</v>
      </c>
      <c r="H116" s="16"/>
    </row>
    <row r="117" spans="1:8" ht="30">
      <c r="A117" s="14">
        <v>3</v>
      </c>
      <c r="B117" s="18" t="s">
        <v>99</v>
      </c>
      <c r="C117" s="32">
        <v>213</v>
      </c>
      <c r="D117" s="35">
        <v>4736772.17</v>
      </c>
      <c r="E117" s="35">
        <v>4736772.17</v>
      </c>
      <c r="F117" s="29"/>
      <c r="G117" s="35">
        <f t="shared" si="0"/>
        <v>0</v>
      </c>
      <c r="H117" s="16"/>
    </row>
    <row r="118" spans="1:8" ht="15">
      <c r="A118" s="14">
        <v>4</v>
      </c>
      <c r="B118" s="14" t="s">
        <v>100</v>
      </c>
      <c r="C118" s="32">
        <v>221</v>
      </c>
      <c r="D118" s="35">
        <v>254135.99</v>
      </c>
      <c r="E118" s="35">
        <v>254135.99</v>
      </c>
      <c r="F118" s="29"/>
      <c r="G118" s="35">
        <f t="shared" si="0"/>
        <v>0</v>
      </c>
      <c r="H118" s="16"/>
    </row>
    <row r="119" spans="1:8" ht="15">
      <c r="A119" s="14">
        <v>5</v>
      </c>
      <c r="B119" s="14" t="s">
        <v>101</v>
      </c>
      <c r="C119" s="32">
        <v>222</v>
      </c>
      <c r="D119" s="35"/>
      <c r="E119" s="35"/>
      <c r="F119" s="29"/>
      <c r="G119" s="35">
        <f t="shared" si="0"/>
        <v>0</v>
      </c>
      <c r="H119" s="16"/>
    </row>
    <row r="120" spans="1:8" ht="15">
      <c r="A120" s="14">
        <v>6</v>
      </c>
      <c r="B120" s="14" t="s">
        <v>102</v>
      </c>
      <c r="C120" s="32">
        <v>223</v>
      </c>
      <c r="D120" s="35">
        <v>4610933.91</v>
      </c>
      <c r="E120" s="35">
        <v>4610933.91</v>
      </c>
      <c r="F120" s="29"/>
      <c r="G120" s="35">
        <f t="shared" si="0"/>
        <v>0</v>
      </c>
      <c r="H120" s="16"/>
    </row>
    <row r="121" spans="1:8" ht="30">
      <c r="A121" s="14">
        <v>7</v>
      </c>
      <c r="B121" s="18" t="s">
        <v>104</v>
      </c>
      <c r="C121" s="32">
        <v>224</v>
      </c>
      <c r="D121" s="35"/>
      <c r="E121" s="35"/>
      <c r="F121" s="29"/>
      <c r="G121" s="35">
        <f t="shared" si="0"/>
        <v>0</v>
      </c>
      <c r="H121" s="16"/>
    </row>
    <row r="122" spans="1:8" ht="30">
      <c r="A122" s="14">
        <v>8</v>
      </c>
      <c r="B122" s="18" t="s">
        <v>103</v>
      </c>
      <c r="C122" s="32">
        <v>225</v>
      </c>
      <c r="D122" s="35">
        <v>281456.4</v>
      </c>
      <c r="E122" s="35">
        <v>281456.4</v>
      </c>
      <c r="F122" s="29"/>
      <c r="G122" s="35">
        <f t="shared" si="0"/>
        <v>0</v>
      </c>
      <c r="H122" s="16"/>
    </row>
    <row r="123" spans="1:8" ht="15">
      <c r="A123" s="14">
        <v>9</v>
      </c>
      <c r="B123" s="14" t="s">
        <v>105</v>
      </c>
      <c r="C123" s="32">
        <v>226</v>
      </c>
      <c r="D123" s="35">
        <v>1756859.04</v>
      </c>
      <c r="E123" s="35">
        <v>1756859.04</v>
      </c>
      <c r="F123" s="29"/>
      <c r="G123" s="35">
        <f t="shared" si="0"/>
        <v>0</v>
      </c>
      <c r="H123" s="16"/>
    </row>
    <row r="124" spans="1:8" ht="15">
      <c r="A124" s="14">
        <v>10</v>
      </c>
      <c r="B124" s="14" t="s">
        <v>176</v>
      </c>
      <c r="C124" s="32">
        <v>262</v>
      </c>
      <c r="D124" s="35">
        <v>95662</v>
      </c>
      <c r="E124" s="35">
        <v>95662</v>
      </c>
      <c r="F124" s="29"/>
      <c r="G124" s="35">
        <f t="shared" si="0"/>
        <v>0</v>
      </c>
      <c r="H124" s="16"/>
    </row>
    <row r="125" spans="1:8" ht="15">
      <c r="A125" s="14">
        <v>11</v>
      </c>
      <c r="B125" s="14" t="s">
        <v>106</v>
      </c>
      <c r="C125" s="32">
        <v>290</v>
      </c>
      <c r="D125" s="35">
        <v>566269</v>
      </c>
      <c r="E125" s="35">
        <v>566269</v>
      </c>
      <c r="F125" s="29"/>
      <c r="G125" s="35">
        <f t="shared" si="0"/>
        <v>0</v>
      </c>
      <c r="H125" s="16"/>
    </row>
    <row r="126" spans="1:8" ht="30">
      <c r="A126" s="14">
        <v>12</v>
      </c>
      <c r="B126" s="18" t="s">
        <v>107</v>
      </c>
      <c r="C126" s="32">
        <v>310</v>
      </c>
      <c r="D126" s="35">
        <v>2333308.25</v>
      </c>
      <c r="E126" s="35">
        <v>2333308.25</v>
      </c>
      <c r="F126" s="29"/>
      <c r="G126" s="35">
        <f t="shared" si="0"/>
        <v>0</v>
      </c>
      <c r="H126" s="16"/>
    </row>
    <row r="127" spans="1:8" ht="30">
      <c r="A127" s="14">
        <v>13</v>
      </c>
      <c r="B127" s="18" t="s">
        <v>108</v>
      </c>
      <c r="C127" s="32">
        <v>340</v>
      </c>
      <c r="D127" s="35">
        <v>2899417.56</v>
      </c>
      <c r="E127" s="35">
        <v>2884333.18</v>
      </c>
      <c r="F127" s="29"/>
      <c r="G127" s="35">
        <f t="shared" si="0"/>
        <v>15084.379999999888</v>
      </c>
      <c r="H127" s="16"/>
    </row>
    <row r="128" spans="1:8" ht="15">
      <c r="A128" s="20" t="s">
        <v>83</v>
      </c>
      <c r="B128" s="31"/>
      <c r="C128" s="21"/>
      <c r="D128" s="35">
        <f>SUM(D115:D127)</f>
        <v>33434043.109999996</v>
      </c>
      <c r="E128" s="35">
        <f>SUM(E115:E127)</f>
        <v>33418958.729999997</v>
      </c>
      <c r="F128" s="35">
        <f>SUM(F115:F127)</f>
        <v>0</v>
      </c>
      <c r="G128" s="35">
        <f>SUM(G115:G127)</f>
        <v>15084.379999999888</v>
      </c>
      <c r="H128" s="14"/>
    </row>
    <row r="130" spans="1:18" ht="15">
      <c r="A130" s="3" t="s">
        <v>111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">
      <c r="A131" s="3" t="s">
        <v>112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">
      <c r="A132" s="3" t="s">
        <v>113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4" spans="1:4" ht="90">
      <c r="A134" s="18" t="s">
        <v>15</v>
      </c>
      <c r="B134" s="10" t="s">
        <v>114</v>
      </c>
      <c r="C134" s="57" t="s">
        <v>115</v>
      </c>
      <c r="D134" s="10" t="s">
        <v>116</v>
      </c>
    </row>
    <row r="135" spans="1:4" ht="15">
      <c r="A135" s="11">
        <v>1</v>
      </c>
      <c r="B135" s="32">
        <v>2</v>
      </c>
      <c r="C135" s="10">
        <v>3</v>
      </c>
      <c r="D135" s="62">
        <v>4</v>
      </c>
    </row>
    <row r="136" spans="1:4" ht="15">
      <c r="A136" s="14">
        <v>1</v>
      </c>
      <c r="B136" s="58" t="s">
        <v>117</v>
      </c>
      <c r="C136" s="36" t="s">
        <v>177</v>
      </c>
      <c r="D136" s="63" t="s">
        <v>178</v>
      </c>
    </row>
    <row r="137" spans="1:4" ht="45">
      <c r="A137" s="14">
        <v>2</v>
      </c>
      <c r="B137" s="18" t="s">
        <v>118</v>
      </c>
      <c r="C137" s="36"/>
      <c r="D137" s="63"/>
    </row>
    <row r="138" spans="1:4" ht="15" customHeight="1">
      <c r="A138" s="14">
        <v>3</v>
      </c>
      <c r="B138" s="58" t="s">
        <v>119</v>
      </c>
      <c r="C138" s="36"/>
      <c r="D138" s="35"/>
    </row>
    <row r="140" spans="1:9" ht="15">
      <c r="A140" s="3" t="s">
        <v>125</v>
      </c>
      <c r="B140" s="3"/>
      <c r="C140" s="3"/>
      <c r="D140" s="3"/>
      <c r="E140" s="3"/>
      <c r="F140" s="3"/>
      <c r="G140" s="3"/>
      <c r="H140" s="3"/>
      <c r="I140" s="3"/>
    </row>
    <row r="142" spans="1:18" ht="60" customHeight="1">
      <c r="A142" s="38" t="s">
        <v>15</v>
      </c>
      <c r="B142" s="6" t="s">
        <v>127</v>
      </c>
      <c r="C142" s="64" t="s">
        <v>120</v>
      </c>
      <c r="D142" s="65"/>
      <c r="E142" s="7" t="s">
        <v>121</v>
      </c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8"/>
    </row>
    <row r="143" spans="1:18" ht="15">
      <c r="A143" s="39"/>
      <c r="B143" s="49"/>
      <c r="C143" s="66"/>
      <c r="D143" s="67"/>
      <c r="E143" s="68" t="s">
        <v>122</v>
      </c>
      <c r="F143" s="69"/>
      <c r="G143" s="20" t="s">
        <v>123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21"/>
    </row>
    <row r="144" spans="1:18" ht="28.5" customHeight="1">
      <c r="A144" s="39"/>
      <c r="B144" s="49"/>
      <c r="C144" s="70"/>
      <c r="D144" s="71"/>
      <c r="E144" s="72"/>
      <c r="F144" s="73"/>
      <c r="G144" s="7" t="s">
        <v>124</v>
      </c>
      <c r="H144" s="8"/>
      <c r="I144" s="7" t="s">
        <v>126</v>
      </c>
      <c r="J144" s="53"/>
      <c r="K144" s="53"/>
      <c r="L144" s="53"/>
      <c r="M144" s="53"/>
      <c r="N144" s="53"/>
      <c r="O144" s="53"/>
      <c r="P144" s="53"/>
      <c r="Q144" s="53"/>
      <c r="R144" s="8"/>
    </row>
    <row r="145" spans="1:18" ht="15">
      <c r="A145" s="40"/>
      <c r="B145" s="9"/>
      <c r="C145" s="12" t="s">
        <v>61</v>
      </c>
      <c r="D145" s="74" t="s">
        <v>62</v>
      </c>
      <c r="E145" s="12" t="s">
        <v>61</v>
      </c>
      <c r="F145" s="74" t="s">
        <v>62</v>
      </c>
      <c r="G145" s="12" t="s">
        <v>61</v>
      </c>
      <c r="H145" s="74" t="s">
        <v>62</v>
      </c>
      <c r="I145" s="12" t="s">
        <v>61</v>
      </c>
      <c r="J145" s="58"/>
      <c r="K145" s="58"/>
      <c r="L145" s="58"/>
      <c r="M145" s="58"/>
      <c r="N145" s="58"/>
      <c r="O145" s="58"/>
      <c r="P145" s="58"/>
      <c r="Q145" s="58"/>
      <c r="R145" s="74" t="s">
        <v>62</v>
      </c>
    </row>
    <row r="146" spans="1:18" ht="15">
      <c r="A146" s="32">
        <v>1</v>
      </c>
      <c r="B146" s="32">
        <v>2</v>
      </c>
      <c r="C146" s="32">
        <v>3</v>
      </c>
      <c r="D146" s="32">
        <v>4</v>
      </c>
      <c r="E146" s="32">
        <v>5</v>
      </c>
      <c r="F146" s="32">
        <v>6</v>
      </c>
      <c r="G146" s="32">
        <v>7</v>
      </c>
      <c r="H146" s="32">
        <v>0</v>
      </c>
      <c r="I146" s="32">
        <v>9</v>
      </c>
      <c r="J146" s="32">
        <v>10</v>
      </c>
      <c r="K146" s="32">
        <v>11</v>
      </c>
      <c r="L146" s="32">
        <v>12</v>
      </c>
      <c r="M146" s="32">
        <v>13</v>
      </c>
      <c r="N146" s="32">
        <v>14</v>
      </c>
      <c r="O146" s="32">
        <v>15</v>
      </c>
      <c r="P146" s="32">
        <v>16</v>
      </c>
      <c r="Q146" s="32">
        <v>17</v>
      </c>
      <c r="R146" s="32">
        <v>10</v>
      </c>
    </row>
    <row r="147" spans="1:18" ht="15">
      <c r="A147" s="14"/>
      <c r="B147" s="14">
        <v>6</v>
      </c>
      <c r="C147" s="14">
        <v>1</v>
      </c>
      <c r="D147" s="14">
        <v>1</v>
      </c>
      <c r="E147" s="14">
        <v>1871.7</v>
      </c>
      <c r="F147" s="14">
        <v>1871.7</v>
      </c>
      <c r="G147" s="14">
        <v>0</v>
      </c>
      <c r="H147" s="14"/>
      <c r="I147" s="14">
        <v>0</v>
      </c>
      <c r="J147" s="14"/>
      <c r="K147" s="14"/>
      <c r="L147" s="14"/>
      <c r="M147" s="14"/>
      <c r="N147" s="14"/>
      <c r="O147" s="14"/>
      <c r="P147" s="14"/>
      <c r="Q147" s="14"/>
      <c r="R147" s="14">
        <v>0</v>
      </c>
    </row>
    <row r="148" spans="1:18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5">
      <c r="A149" s="20" t="s">
        <v>83</v>
      </c>
      <c r="B149" s="2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1" ht="15">
      <c r="A151" s="75" t="s">
        <v>128</v>
      </c>
    </row>
    <row r="152" ht="15">
      <c r="A152" s="2" t="s">
        <v>129</v>
      </c>
    </row>
    <row r="153" ht="15">
      <c r="A153" s="2" t="s">
        <v>130</v>
      </c>
    </row>
    <row r="154" ht="15">
      <c r="A154" s="2" t="s">
        <v>131</v>
      </c>
    </row>
    <row r="155" ht="15">
      <c r="A155" s="2" t="s">
        <v>132</v>
      </c>
    </row>
    <row r="156" ht="15">
      <c r="A156" s="2" t="s">
        <v>133</v>
      </c>
    </row>
    <row r="157" ht="15">
      <c r="A157" s="2" t="s">
        <v>134</v>
      </c>
    </row>
    <row r="159" spans="1:18" ht="15">
      <c r="A159" s="3" t="s">
        <v>135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1" spans="1:4" ht="90">
      <c r="A161" s="18" t="s">
        <v>15</v>
      </c>
      <c r="B161" s="10" t="s">
        <v>162</v>
      </c>
      <c r="C161" s="57" t="s">
        <v>115</v>
      </c>
      <c r="D161" s="10" t="s">
        <v>116</v>
      </c>
    </row>
    <row r="162" spans="1:4" ht="15">
      <c r="A162" s="11">
        <v>1</v>
      </c>
      <c r="B162" s="32">
        <v>2</v>
      </c>
      <c r="C162" s="10">
        <v>3</v>
      </c>
      <c r="D162" s="62">
        <v>4</v>
      </c>
    </row>
    <row r="163" spans="1:6" ht="15">
      <c r="A163" s="14">
        <v>1</v>
      </c>
      <c r="B163" s="58" t="s">
        <v>117</v>
      </c>
      <c r="C163" s="36" t="s">
        <v>179</v>
      </c>
      <c r="D163" s="18" t="s">
        <v>180</v>
      </c>
      <c r="E163" s="76"/>
      <c r="F163" s="76"/>
    </row>
    <row r="164" spans="1:6" ht="15">
      <c r="A164" s="14">
        <v>2</v>
      </c>
      <c r="B164" s="18" t="s">
        <v>137</v>
      </c>
      <c r="C164" s="59" t="s">
        <v>181</v>
      </c>
      <c r="D164" s="18" t="s">
        <v>182</v>
      </c>
      <c r="E164" s="76"/>
      <c r="F164" s="76"/>
    </row>
    <row r="165" spans="1:4" ht="41.25" customHeight="1">
      <c r="A165" s="14">
        <v>3</v>
      </c>
      <c r="B165" s="18" t="s">
        <v>136</v>
      </c>
      <c r="C165" s="59"/>
      <c r="D165" s="14"/>
    </row>
    <row r="166" spans="1:4" ht="15" customHeight="1">
      <c r="A166" s="14">
        <v>4</v>
      </c>
      <c r="B166" s="58" t="s">
        <v>138</v>
      </c>
      <c r="C166" s="59"/>
      <c r="D166" s="14"/>
    </row>
    <row r="168" spans="1:18" ht="15">
      <c r="A168" s="3" t="s">
        <v>139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70" spans="1:4" ht="90">
      <c r="A170" s="18" t="s">
        <v>15</v>
      </c>
      <c r="B170" s="10" t="s">
        <v>140</v>
      </c>
      <c r="C170" s="57" t="s">
        <v>115</v>
      </c>
      <c r="D170" s="10" t="s">
        <v>116</v>
      </c>
    </row>
    <row r="171" spans="1:4" ht="15">
      <c r="A171" s="11">
        <v>1</v>
      </c>
      <c r="B171" s="32">
        <v>2</v>
      </c>
      <c r="C171" s="10">
        <v>3</v>
      </c>
      <c r="D171" s="62">
        <v>4</v>
      </c>
    </row>
    <row r="172" spans="1:4" ht="15">
      <c r="A172" s="14">
        <v>1</v>
      </c>
      <c r="B172" s="58" t="s">
        <v>141</v>
      </c>
      <c r="C172" s="59"/>
      <c r="D172" s="18"/>
    </row>
    <row r="173" spans="1:4" ht="15">
      <c r="A173" s="14">
        <v>2</v>
      </c>
      <c r="B173" s="18" t="s">
        <v>142</v>
      </c>
      <c r="C173" s="59"/>
      <c r="D173" s="18"/>
    </row>
    <row r="174" spans="1:4" ht="41.25" customHeight="1">
      <c r="A174" s="77" t="s">
        <v>143</v>
      </c>
      <c r="B174" s="18" t="s">
        <v>137</v>
      </c>
      <c r="C174" s="59"/>
      <c r="D174" s="14"/>
    </row>
    <row r="176" spans="1:18" ht="15">
      <c r="A176" s="3" t="s">
        <v>144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8" spans="1:5" ht="60">
      <c r="A178" s="18" t="s">
        <v>15</v>
      </c>
      <c r="B178" s="10" t="s">
        <v>145</v>
      </c>
      <c r="C178" s="57" t="s">
        <v>147</v>
      </c>
      <c r="D178" s="10" t="s">
        <v>148</v>
      </c>
      <c r="E178" s="10" t="s">
        <v>149</v>
      </c>
    </row>
    <row r="179" spans="1:5" ht="15">
      <c r="A179" s="11">
        <v>1</v>
      </c>
      <c r="B179" s="32">
        <v>2</v>
      </c>
      <c r="C179" s="10">
        <v>3</v>
      </c>
      <c r="D179" s="62">
        <v>4</v>
      </c>
      <c r="E179" s="62">
        <v>5</v>
      </c>
    </row>
    <row r="180" spans="1:5" ht="15">
      <c r="A180" s="14">
        <v>1</v>
      </c>
      <c r="B180" s="58" t="s">
        <v>141</v>
      </c>
      <c r="C180" s="59"/>
      <c r="D180" s="18"/>
      <c r="E180" s="18"/>
    </row>
    <row r="181" spans="1:5" ht="15">
      <c r="A181" s="14">
        <v>2</v>
      </c>
      <c r="B181" s="18" t="s">
        <v>146</v>
      </c>
      <c r="C181" s="59">
        <v>396</v>
      </c>
      <c r="D181" s="78">
        <v>3558815.68</v>
      </c>
      <c r="E181" s="18"/>
    </row>
    <row r="183" spans="1:18" ht="15">
      <c r="A183" s="3" t="s">
        <v>150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5" spans="1:4" ht="15">
      <c r="A185" s="18" t="s">
        <v>151</v>
      </c>
      <c r="B185" s="10" t="s">
        <v>59</v>
      </c>
      <c r="C185" s="57" t="s">
        <v>183</v>
      </c>
      <c r="D185" s="10" t="s">
        <v>184</v>
      </c>
    </row>
    <row r="186" spans="1:4" ht="15">
      <c r="A186" s="11">
        <v>1</v>
      </c>
      <c r="B186" s="32">
        <v>2</v>
      </c>
      <c r="C186" s="10">
        <v>3</v>
      </c>
      <c r="D186" s="62">
        <v>4</v>
      </c>
    </row>
    <row r="187" spans="1:4" ht="75">
      <c r="A187" s="79" t="s">
        <v>152</v>
      </c>
      <c r="B187" s="18" t="s">
        <v>155</v>
      </c>
      <c r="C187" s="59">
        <v>1</v>
      </c>
      <c r="D187" s="18">
        <v>1</v>
      </c>
    </row>
    <row r="188" spans="1:4" ht="60">
      <c r="A188" s="79" t="s">
        <v>153</v>
      </c>
      <c r="B188" s="18" t="s">
        <v>156</v>
      </c>
      <c r="C188" s="59">
        <v>1871.7</v>
      </c>
      <c r="D188" s="18">
        <v>1871.7</v>
      </c>
    </row>
    <row r="189" spans="1:4" ht="75">
      <c r="A189" s="77" t="s">
        <v>154</v>
      </c>
      <c r="B189" s="18" t="s">
        <v>157</v>
      </c>
      <c r="C189" s="59">
        <v>0</v>
      </c>
      <c r="D189" s="14">
        <v>0</v>
      </c>
    </row>
    <row r="192" spans="1:4" ht="15">
      <c r="A192" s="2" t="s">
        <v>158</v>
      </c>
      <c r="D192" s="2" t="s">
        <v>195</v>
      </c>
    </row>
    <row r="193" ht="15">
      <c r="A193" s="2" t="s">
        <v>159</v>
      </c>
    </row>
    <row r="195" ht="15">
      <c r="A195" s="2" t="s">
        <v>160</v>
      </c>
    </row>
  </sheetData>
  <sheetProtection/>
  <mergeCells count="141">
    <mergeCell ref="A183:R183"/>
    <mergeCell ref="A159:R159"/>
    <mergeCell ref="A168:R168"/>
    <mergeCell ref="A149:B149"/>
    <mergeCell ref="A176:R176"/>
    <mergeCell ref="E143:F144"/>
    <mergeCell ref="G143:R143"/>
    <mergeCell ref="G144:H144"/>
    <mergeCell ref="I144:R144"/>
    <mergeCell ref="A140:I140"/>
    <mergeCell ref="A142:A145"/>
    <mergeCell ref="B142:B145"/>
    <mergeCell ref="C142:D144"/>
    <mergeCell ref="E142:R142"/>
    <mergeCell ref="H112:H113"/>
    <mergeCell ref="A128:C128"/>
    <mergeCell ref="A130:R130"/>
    <mergeCell ref="A131:R131"/>
    <mergeCell ref="A132:R132"/>
    <mergeCell ref="A108:C108"/>
    <mergeCell ref="A110:I110"/>
    <mergeCell ref="A112:A113"/>
    <mergeCell ref="B112:B113"/>
    <mergeCell ref="C112:C113"/>
    <mergeCell ref="D112:D113"/>
    <mergeCell ref="E112:F112"/>
    <mergeCell ref="G112:G113"/>
    <mergeCell ref="A101:I101"/>
    <mergeCell ref="A103:A104"/>
    <mergeCell ref="B103:B104"/>
    <mergeCell ref="C103:C104"/>
    <mergeCell ref="D103:D104"/>
    <mergeCell ref="E103:F103"/>
    <mergeCell ref="G103:G104"/>
    <mergeCell ref="H103:H104"/>
    <mergeCell ref="A99:C99"/>
    <mergeCell ref="H86:S86"/>
    <mergeCell ref="A91:I91"/>
    <mergeCell ref="B86:B87"/>
    <mergeCell ref="C86:C87"/>
    <mergeCell ref="D86:G86"/>
    <mergeCell ref="A84:I84"/>
    <mergeCell ref="A86:A87"/>
    <mergeCell ref="S78:S80"/>
    <mergeCell ref="C79:C80"/>
    <mergeCell ref="D79:D80"/>
    <mergeCell ref="E79:E80"/>
    <mergeCell ref="F79:G79"/>
    <mergeCell ref="H79:H80"/>
    <mergeCell ref="I79:I80"/>
    <mergeCell ref="R79:R80"/>
    <mergeCell ref="A76:I76"/>
    <mergeCell ref="A78:A80"/>
    <mergeCell ref="B78:B80"/>
    <mergeCell ref="C78:G78"/>
    <mergeCell ref="H78:R78"/>
    <mergeCell ref="S70:S72"/>
    <mergeCell ref="H70:R70"/>
    <mergeCell ref="R71:R72"/>
    <mergeCell ref="A68:I68"/>
    <mergeCell ref="C71:C72"/>
    <mergeCell ref="D71:D72"/>
    <mergeCell ref="H71:H72"/>
    <mergeCell ref="I71:I72"/>
    <mergeCell ref="A70:A72"/>
    <mergeCell ref="F71:G71"/>
    <mergeCell ref="B70:B72"/>
    <mergeCell ref="E71:E72"/>
    <mergeCell ref="C70:G70"/>
    <mergeCell ref="B44:C44"/>
    <mergeCell ref="A37:F37"/>
    <mergeCell ref="B30:C30"/>
    <mergeCell ref="B31:C31"/>
    <mergeCell ref="B35:C35"/>
    <mergeCell ref="B39:C39"/>
    <mergeCell ref="A58:B58"/>
    <mergeCell ref="A60:I60"/>
    <mergeCell ref="A62:A64"/>
    <mergeCell ref="B62:F62"/>
    <mergeCell ref="B63:C63"/>
    <mergeCell ref="D63:E63"/>
    <mergeCell ref="F63:F64"/>
    <mergeCell ref="B45:C45"/>
    <mergeCell ref="A46:D46"/>
    <mergeCell ref="A48:R48"/>
    <mergeCell ref="A49:R49"/>
    <mergeCell ref="H51:H52"/>
    <mergeCell ref="I51:I52"/>
    <mergeCell ref="A51:A52"/>
    <mergeCell ref="B51:C51"/>
    <mergeCell ref="D51:E51"/>
    <mergeCell ref="F51:G51"/>
    <mergeCell ref="B43:C43"/>
    <mergeCell ref="B41:C41"/>
    <mergeCell ref="B42:C42"/>
    <mergeCell ref="A6:I6"/>
    <mergeCell ref="A23:A24"/>
    <mergeCell ref="B23:C23"/>
    <mergeCell ref="D23:E23"/>
    <mergeCell ref="F23:F24"/>
    <mergeCell ref="A7:I7"/>
    <mergeCell ref="A8:I8"/>
    <mergeCell ref="A9:I9"/>
    <mergeCell ref="A10:I10"/>
    <mergeCell ref="A11:I11"/>
    <mergeCell ref="A12:I12"/>
    <mergeCell ref="A13:I13"/>
    <mergeCell ref="B40:C40"/>
    <mergeCell ref="B34:C34"/>
    <mergeCell ref="B32:C32"/>
    <mergeCell ref="B33:C33"/>
    <mergeCell ref="J19:Q19"/>
    <mergeCell ref="J20:Q20"/>
    <mergeCell ref="J21:Q21"/>
    <mergeCell ref="A28:I28"/>
    <mergeCell ref="A20:I20"/>
    <mergeCell ref="A21:I21"/>
    <mergeCell ref="A19:I19"/>
    <mergeCell ref="J10:Q10"/>
    <mergeCell ref="J11:Q11"/>
    <mergeCell ref="J12:Q12"/>
    <mergeCell ref="J13:Q13"/>
    <mergeCell ref="J14:Q14"/>
    <mergeCell ref="A14:I14"/>
    <mergeCell ref="A15:I15"/>
    <mergeCell ref="J18:Q18"/>
    <mergeCell ref="A3:I3"/>
    <mergeCell ref="J3:Q3"/>
    <mergeCell ref="A4:I4"/>
    <mergeCell ref="J4:Q4"/>
    <mergeCell ref="A5:I5"/>
    <mergeCell ref="J5:Q5"/>
    <mergeCell ref="A17:I17"/>
    <mergeCell ref="A18:I18"/>
    <mergeCell ref="A16:I16"/>
    <mergeCell ref="J7:Q7"/>
    <mergeCell ref="J8:Q8"/>
    <mergeCell ref="J9:Q9"/>
    <mergeCell ref="J15:Q15"/>
    <mergeCell ref="J16:Q16"/>
    <mergeCell ref="J17:Q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2018-04-03T02:13:40Z</dcterms:modified>
  <cp:category/>
  <cp:version/>
  <cp:contentType/>
  <cp:contentStatus/>
</cp:coreProperties>
</file>